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M\Desktop\"/>
    </mc:Choice>
  </mc:AlternateContent>
  <xr:revisionPtr revIDLastSave="0" documentId="13_ncr:1_{65B70C64-E86C-4D55-9B11-05E6D361DFA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D" sheetId="1" r:id="rId1"/>
    <sheet name="TM" sheetId="3" r:id="rId2"/>
    <sheet name="TJ" sheetId="4" r:id="rId3"/>
    <sheet name="W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J5" i="1"/>
  <c r="J6" i="1"/>
  <c r="J7" i="1"/>
  <c r="K7" i="1" s="1"/>
  <c r="J8" i="1"/>
  <c r="J9" i="1"/>
  <c r="G10" i="1"/>
  <c r="J10" i="1"/>
  <c r="J11" i="1"/>
  <c r="J12" i="1"/>
  <c r="J13" i="1"/>
  <c r="J14" i="1"/>
  <c r="J15" i="1"/>
  <c r="J16" i="1"/>
  <c r="J17" i="1"/>
  <c r="K17" i="1" s="1"/>
  <c r="J18" i="1"/>
  <c r="J19" i="1"/>
  <c r="K19" i="1" s="1"/>
  <c r="J20" i="1"/>
  <c r="K20" i="1" s="1"/>
  <c r="G21" i="1"/>
  <c r="H21" i="1" s="1"/>
  <c r="J21" i="1"/>
  <c r="K21" i="1" s="1"/>
  <c r="J22" i="1"/>
  <c r="K22" i="1" s="1"/>
  <c r="G23" i="1"/>
  <c r="H23" i="1" s="1"/>
  <c r="J23" i="1"/>
  <c r="K23" i="1" s="1"/>
  <c r="G24" i="1"/>
  <c r="H24" i="1" s="1"/>
  <c r="J24" i="1"/>
  <c r="K24" i="1" s="1"/>
  <c r="J25" i="1"/>
  <c r="K25" i="1" s="1"/>
  <c r="G26" i="1"/>
  <c r="H26" i="1" s="1"/>
  <c r="J26" i="1"/>
  <c r="K26" i="1" s="1"/>
  <c r="G27" i="1"/>
  <c r="H27" i="1" s="1"/>
  <c r="J27" i="1"/>
  <c r="K27" i="1" s="1"/>
  <c r="G28" i="1"/>
  <c r="H28" i="1" s="1"/>
  <c r="J28" i="1"/>
  <c r="K28" i="1" s="1"/>
  <c r="G29" i="1"/>
  <c r="H29" i="1" s="1"/>
  <c r="J29" i="1"/>
  <c r="K29" i="1" s="1"/>
  <c r="L17" i="3" l="1"/>
  <c r="J7" i="4"/>
  <c r="J11" i="4"/>
  <c r="J12" i="4"/>
  <c r="J13" i="4"/>
  <c r="J14" i="4"/>
  <c r="J15" i="4"/>
  <c r="J16" i="4"/>
  <c r="K16" i="4" s="1"/>
  <c r="J17" i="4"/>
  <c r="J18" i="4"/>
  <c r="K18" i="4" s="1"/>
  <c r="J19" i="4"/>
  <c r="K19" i="4" s="1"/>
  <c r="J20" i="4"/>
  <c r="K20" i="4" s="1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 s="1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 s="1"/>
  <c r="G15" i="4"/>
  <c r="G17" i="4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D17" i="4"/>
  <c r="L17" i="4" s="1"/>
  <c r="M17" i="4" s="1"/>
  <c r="D18" i="4"/>
  <c r="D19" i="4"/>
  <c r="E19" i="4" s="1"/>
  <c r="D20" i="4"/>
  <c r="E20" i="4" s="1"/>
  <c r="D21" i="4"/>
  <c r="E21" i="4" s="1"/>
  <c r="D22" i="4"/>
  <c r="L22" i="4" s="1"/>
  <c r="M22" i="4" s="1"/>
  <c r="D23" i="4"/>
  <c r="E23" i="4" s="1"/>
  <c r="D24" i="4"/>
  <c r="L24" i="4" s="1"/>
  <c r="M24" i="4" s="1"/>
  <c r="D25" i="4"/>
  <c r="E25" i="4" s="1"/>
  <c r="D26" i="4"/>
  <c r="E26" i="4" s="1"/>
  <c r="D27" i="4"/>
  <c r="E27" i="4" s="1"/>
  <c r="D28" i="4"/>
  <c r="L28" i="4" s="1"/>
  <c r="M28" i="4" s="1"/>
  <c r="D29" i="4"/>
  <c r="E29" i="4" s="1"/>
  <c r="D30" i="4"/>
  <c r="L30" i="4" s="1"/>
  <c r="M30" i="4" s="1"/>
  <c r="D31" i="4"/>
  <c r="E31" i="4" s="1"/>
  <c r="D32" i="4"/>
  <c r="E32" i="4" s="1"/>
  <c r="D33" i="4"/>
  <c r="E33" i="4" s="1"/>
  <c r="J9" i="4"/>
  <c r="G8" i="4"/>
  <c r="D7" i="4"/>
  <c r="K17" i="4"/>
  <c r="F5" i="2"/>
  <c r="J8" i="3" s="1"/>
  <c r="F4" i="2"/>
  <c r="G16" i="3" s="1"/>
  <c r="D8" i="3"/>
  <c r="E3" i="2"/>
  <c r="J20" i="3"/>
  <c r="K20" i="3" s="1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G18" i="3"/>
  <c r="H18" i="3" s="1"/>
  <c r="G22" i="3"/>
  <c r="H22" i="3" s="1"/>
  <c r="G24" i="3"/>
  <c r="H24" i="3" s="1"/>
  <c r="G25" i="3"/>
  <c r="H25" i="3" s="1"/>
  <c r="G26" i="3"/>
  <c r="H26" i="3" s="1"/>
  <c r="G27" i="3"/>
  <c r="H27" i="3" s="1"/>
  <c r="G28" i="3"/>
  <c r="H28" i="3" s="1"/>
  <c r="D15" i="3"/>
  <c r="D16" i="3"/>
  <c r="D24" i="3"/>
  <c r="D25" i="3"/>
  <c r="E25" i="3" s="1"/>
  <c r="D26" i="3"/>
  <c r="E26" i="3" s="1"/>
  <c r="D27" i="3"/>
  <c r="L27" i="3" s="1"/>
  <c r="M27" i="3" s="1"/>
  <c r="D28" i="3"/>
  <c r="E28" i="3" s="1"/>
  <c r="J30" i="1"/>
  <c r="K30" i="1" s="1"/>
  <c r="J31" i="1"/>
  <c r="K31" i="1" s="1"/>
  <c r="J32" i="1"/>
  <c r="K32" i="1" s="1"/>
  <c r="G30" i="1"/>
  <c r="H30" i="1" s="1"/>
  <c r="G31" i="1"/>
  <c r="H31" i="1" s="1"/>
  <c r="G32" i="1"/>
  <c r="H32" i="1" s="1"/>
  <c r="D30" i="1"/>
  <c r="D31" i="1"/>
  <c r="D32" i="1"/>
  <c r="L18" i="4" l="1"/>
  <c r="M18" i="4" s="1"/>
  <c r="P18" i="4"/>
  <c r="G6" i="3"/>
  <c r="G17" i="3"/>
  <c r="G15" i="3"/>
  <c r="K18" i="1"/>
  <c r="K9" i="1"/>
  <c r="K16" i="1"/>
  <c r="K8" i="1"/>
  <c r="K13" i="1"/>
  <c r="K15" i="1"/>
  <c r="K11" i="1"/>
  <c r="K14" i="1"/>
  <c r="K12" i="1"/>
  <c r="K5" i="1"/>
  <c r="K6" i="1"/>
  <c r="K10" i="1"/>
  <c r="G15" i="1"/>
  <c r="G5" i="1"/>
  <c r="G6" i="1"/>
  <c r="G7" i="1"/>
  <c r="G8" i="1"/>
  <c r="G9" i="1"/>
  <c r="G11" i="1"/>
  <c r="G12" i="1"/>
  <c r="G13" i="1"/>
  <c r="G14" i="1"/>
  <c r="G16" i="1"/>
  <c r="G17" i="1"/>
  <c r="G18" i="1"/>
  <c r="G19" i="1"/>
  <c r="G22" i="1"/>
  <c r="G25" i="1"/>
  <c r="H25" i="1" s="1"/>
  <c r="G20" i="1"/>
  <c r="D5" i="1"/>
  <c r="D6" i="1"/>
  <c r="D7" i="1"/>
  <c r="D8" i="1"/>
  <c r="D9" i="1"/>
  <c r="D10" i="1"/>
  <c r="D11" i="1"/>
  <c r="D12" i="1"/>
  <c r="D13" i="1"/>
  <c r="D15" i="1"/>
  <c r="D17" i="1"/>
  <c r="D23" i="1"/>
  <c r="D27" i="1"/>
  <c r="D26" i="1"/>
  <c r="D19" i="1"/>
  <c r="D20" i="1"/>
  <c r="D24" i="1"/>
  <c r="D28" i="1"/>
  <c r="D14" i="1"/>
  <c r="D16" i="1"/>
  <c r="D18" i="1"/>
  <c r="D21" i="1"/>
  <c r="D25" i="1"/>
  <c r="D29" i="1"/>
  <c r="D22" i="1"/>
  <c r="J15" i="3"/>
  <c r="G16" i="4"/>
  <c r="D16" i="4"/>
  <c r="L16" i="4" s="1"/>
  <c r="G21" i="3"/>
  <c r="G23" i="3"/>
  <c r="D23" i="3"/>
  <c r="L23" i="3" s="1"/>
  <c r="D22" i="3"/>
  <c r="D21" i="3"/>
  <c r="L21" i="3" s="1"/>
  <c r="J6" i="3"/>
  <c r="J14" i="3"/>
  <c r="J12" i="3"/>
  <c r="J16" i="3"/>
  <c r="P16" i="3" s="1"/>
  <c r="J9" i="3"/>
  <c r="J21" i="3"/>
  <c r="J11" i="3"/>
  <c r="J18" i="3"/>
  <c r="J10" i="3"/>
  <c r="J13" i="3"/>
  <c r="J17" i="3"/>
  <c r="J19" i="3"/>
  <c r="J8" i="4"/>
  <c r="J6" i="4"/>
  <c r="J5" i="4"/>
  <c r="J10" i="4"/>
  <c r="E22" i="4"/>
  <c r="G6" i="4"/>
  <c r="G11" i="4"/>
  <c r="G13" i="4"/>
  <c r="G9" i="4"/>
  <c r="G10" i="4"/>
  <c r="G14" i="4"/>
  <c r="G19" i="3"/>
  <c r="G12" i="3"/>
  <c r="G10" i="3"/>
  <c r="G9" i="3"/>
  <c r="G5" i="3"/>
  <c r="G12" i="4"/>
  <c r="G7" i="4"/>
  <c r="N7" i="4" s="1"/>
  <c r="G5" i="4"/>
  <c r="G11" i="3"/>
  <c r="G7" i="3"/>
  <c r="G14" i="3"/>
  <c r="G13" i="3"/>
  <c r="G20" i="3"/>
  <c r="D5" i="4"/>
  <c r="L5" i="4" s="1"/>
  <c r="D6" i="4"/>
  <c r="N6" i="4" s="1"/>
  <c r="D9" i="4"/>
  <c r="L9" i="4" s="1"/>
  <c r="D14" i="4"/>
  <c r="L14" i="4" s="1"/>
  <c r="D15" i="4"/>
  <c r="P15" i="4" s="1"/>
  <c r="E17" i="4"/>
  <c r="D11" i="4"/>
  <c r="P11" i="4" s="1"/>
  <c r="D8" i="4"/>
  <c r="E30" i="4"/>
  <c r="D13" i="4"/>
  <c r="E28" i="4"/>
  <c r="D12" i="4"/>
  <c r="D10" i="4"/>
  <c r="L7" i="4"/>
  <c r="E24" i="4"/>
  <c r="L20" i="4"/>
  <c r="M20" i="4" s="1"/>
  <c r="D10" i="3"/>
  <c r="L10" i="3" s="1"/>
  <c r="D11" i="3"/>
  <c r="L11" i="3" s="1"/>
  <c r="D20" i="3"/>
  <c r="L20" i="3" s="1"/>
  <c r="D19" i="3"/>
  <c r="D18" i="3"/>
  <c r="L18" i="3" s="1"/>
  <c r="D13" i="3"/>
  <c r="L13" i="3" s="1"/>
  <c r="D12" i="3"/>
  <c r="D5" i="3"/>
  <c r="D14" i="3"/>
  <c r="D9" i="3"/>
  <c r="P23" i="4"/>
  <c r="Q23" i="4" s="1"/>
  <c r="P33" i="4"/>
  <c r="Q33" i="4" s="1"/>
  <c r="P21" i="4"/>
  <c r="Q21" i="4" s="1"/>
  <c r="P17" i="4"/>
  <c r="Q17" i="4" s="1"/>
  <c r="L32" i="4"/>
  <c r="M32" i="4" s="1"/>
  <c r="P29" i="4"/>
  <c r="Q29" i="4" s="1"/>
  <c r="H17" i="4"/>
  <c r="P32" i="1"/>
  <c r="Q32" i="1" s="1"/>
  <c r="P31" i="1"/>
  <c r="Q31" i="1" s="1"/>
  <c r="P31" i="4"/>
  <c r="Q31" i="4" s="1"/>
  <c r="P25" i="4"/>
  <c r="Q25" i="4" s="1"/>
  <c r="E18" i="4"/>
  <c r="P27" i="4"/>
  <c r="Q27" i="4" s="1"/>
  <c r="L26" i="4"/>
  <c r="M26" i="4" s="1"/>
  <c r="P19" i="4"/>
  <c r="Q19" i="4" s="1"/>
  <c r="N18" i="4"/>
  <c r="O18" i="4" s="1"/>
  <c r="N20" i="4"/>
  <c r="O20" i="4" s="1"/>
  <c r="N22" i="4"/>
  <c r="O22" i="4" s="1"/>
  <c r="N24" i="4"/>
  <c r="O24" i="4" s="1"/>
  <c r="N26" i="4"/>
  <c r="O26" i="4" s="1"/>
  <c r="N28" i="4"/>
  <c r="O28" i="4" s="1"/>
  <c r="N30" i="4"/>
  <c r="O30" i="4" s="1"/>
  <c r="N32" i="4"/>
  <c r="O32" i="4" s="1"/>
  <c r="Q18" i="4"/>
  <c r="L19" i="4"/>
  <c r="M19" i="4" s="1"/>
  <c r="P20" i="4"/>
  <c r="Q20" i="4" s="1"/>
  <c r="L21" i="4"/>
  <c r="M21" i="4" s="1"/>
  <c r="P22" i="4"/>
  <c r="Q22" i="4" s="1"/>
  <c r="L23" i="4"/>
  <c r="M23" i="4" s="1"/>
  <c r="P24" i="4"/>
  <c r="Q24" i="4" s="1"/>
  <c r="L25" i="4"/>
  <c r="M25" i="4" s="1"/>
  <c r="P26" i="4"/>
  <c r="Q26" i="4" s="1"/>
  <c r="L27" i="4"/>
  <c r="M27" i="4" s="1"/>
  <c r="P28" i="4"/>
  <c r="Q28" i="4" s="1"/>
  <c r="L29" i="4"/>
  <c r="M29" i="4" s="1"/>
  <c r="P30" i="4"/>
  <c r="Q30" i="4" s="1"/>
  <c r="L31" i="4"/>
  <c r="M31" i="4" s="1"/>
  <c r="P32" i="4"/>
  <c r="Q32" i="4" s="1"/>
  <c r="L33" i="4"/>
  <c r="M33" i="4" s="1"/>
  <c r="N17" i="4"/>
  <c r="O17" i="4" s="1"/>
  <c r="N19" i="4"/>
  <c r="O19" i="4" s="1"/>
  <c r="N21" i="4"/>
  <c r="O21" i="4" s="1"/>
  <c r="N23" i="4"/>
  <c r="O23" i="4" s="1"/>
  <c r="N25" i="4"/>
  <c r="O25" i="4" s="1"/>
  <c r="N27" i="4"/>
  <c r="O27" i="4" s="1"/>
  <c r="N29" i="4"/>
  <c r="O29" i="4" s="1"/>
  <c r="N31" i="4"/>
  <c r="O31" i="4" s="1"/>
  <c r="N33" i="4"/>
  <c r="O33" i="4" s="1"/>
  <c r="D6" i="3"/>
  <c r="L6" i="3" s="1"/>
  <c r="G8" i="3"/>
  <c r="D7" i="3"/>
  <c r="J5" i="3"/>
  <c r="N24" i="3"/>
  <c r="O24" i="3" s="1"/>
  <c r="E27" i="3"/>
  <c r="E24" i="3"/>
  <c r="L15" i="3"/>
  <c r="L25" i="3"/>
  <c r="M25" i="3" s="1"/>
  <c r="P27" i="3"/>
  <c r="Q27" i="3" s="1"/>
  <c r="J7" i="3"/>
  <c r="N26" i="3"/>
  <c r="O26" i="3" s="1"/>
  <c r="N16" i="3"/>
  <c r="N28" i="3"/>
  <c r="O28" i="3" s="1"/>
  <c r="N30" i="1"/>
  <c r="O30" i="1" s="1"/>
  <c r="P25" i="3"/>
  <c r="Q25" i="3" s="1"/>
  <c r="P22" i="3"/>
  <c r="N22" i="3"/>
  <c r="P24" i="3"/>
  <c r="Q24" i="3" s="1"/>
  <c r="P26" i="3"/>
  <c r="Q26" i="3" s="1"/>
  <c r="P28" i="3"/>
  <c r="Q28" i="3" s="1"/>
  <c r="N15" i="3"/>
  <c r="N25" i="3"/>
  <c r="O25" i="3" s="1"/>
  <c r="N27" i="3"/>
  <c r="O27" i="3" s="1"/>
  <c r="L8" i="3"/>
  <c r="L16" i="3"/>
  <c r="L22" i="3"/>
  <c r="L24" i="3"/>
  <c r="M24" i="3" s="1"/>
  <c r="L26" i="3"/>
  <c r="M26" i="3" s="1"/>
  <c r="L28" i="3"/>
  <c r="M28" i="3" s="1"/>
  <c r="E32" i="1"/>
  <c r="P30" i="1"/>
  <c r="Q30" i="1" s="1"/>
  <c r="L32" i="1"/>
  <c r="M32" i="1" s="1"/>
  <c r="L31" i="1"/>
  <c r="M31" i="1" s="1"/>
  <c r="E31" i="1"/>
  <c r="L30" i="1"/>
  <c r="M30" i="1" s="1"/>
  <c r="N32" i="1"/>
  <c r="O32" i="1" s="1"/>
  <c r="E30" i="1"/>
  <c r="N31" i="1"/>
  <c r="O31" i="1" s="1"/>
  <c r="E15" i="3" l="1"/>
  <c r="H16" i="3"/>
  <c r="N8" i="3"/>
  <c r="H8" i="3"/>
  <c r="K8" i="4"/>
  <c r="K13" i="4"/>
  <c r="K12" i="4"/>
  <c r="K11" i="4"/>
  <c r="K14" i="4"/>
  <c r="K7" i="4"/>
  <c r="K15" i="4"/>
  <c r="H15" i="4"/>
  <c r="N16" i="4"/>
  <c r="P15" i="3"/>
  <c r="H17" i="3"/>
  <c r="N17" i="3"/>
  <c r="H15" i="3"/>
  <c r="H17" i="1"/>
  <c r="L5" i="3"/>
  <c r="E17" i="3"/>
  <c r="P8" i="4"/>
  <c r="E16" i="3"/>
  <c r="N8" i="4"/>
  <c r="H10" i="1"/>
  <c r="P16" i="4"/>
  <c r="N23" i="3"/>
  <c r="P23" i="3"/>
  <c r="E14" i="1"/>
  <c r="L14" i="1"/>
  <c r="P14" i="1"/>
  <c r="N14" i="1"/>
  <c r="N11" i="1"/>
  <c r="E11" i="1"/>
  <c r="L11" i="1"/>
  <c r="P11" i="1"/>
  <c r="N7" i="1"/>
  <c r="E7" i="1"/>
  <c r="L7" i="1"/>
  <c r="P7" i="1"/>
  <c r="H7" i="1"/>
  <c r="E21" i="1"/>
  <c r="N21" i="1"/>
  <c r="P21" i="1"/>
  <c r="L21" i="1"/>
  <c r="E28" i="1"/>
  <c r="P28" i="1"/>
  <c r="L28" i="1"/>
  <c r="N28" i="1"/>
  <c r="E26" i="1"/>
  <c r="N26" i="1"/>
  <c r="P26" i="1"/>
  <c r="L26" i="1"/>
  <c r="E15" i="1"/>
  <c r="L15" i="1"/>
  <c r="P15" i="1"/>
  <c r="N15" i="1"/>
  <c r="N10" i="1"/>
  <c r="E10" i="1"/>
  <c r="L10" i="1"/>
  <c r="P10" i="1"/>
  <c r="N6" i="1"/>
  <c r="E6" i="1"/>
  <c r="L6" i="1"/>
  <c r="P6" i="1"/>
  <c r="H22" i="1"/>
  <c r="H16" i="1"/>
  <c r="H11" i="1"/>
  <c r="H6" i="1"/>
  <c r="E25" i="1"/>
  <c r="N25" i="1"/>
  <c r="P25" i="1"/>
  <c r="L25" i="1"/>
  <c r="E17" i="1"/>
  <c r="L17" i="1"/>
  <c r="P17" i="1"/>
  <c r="N17" i="1"/>
  <c r="H12" i="1"/>
  <c r="E22" i="1"/>
  <c r="L22" i="1"/>
  <c r="N22" i="1"/>
  <c r="P22" i="1"/>
  <c r="E18" i="1"/>
  <c r="L18" i="1"/>
  <c r="N18" i="1"/>
  <c r="P18" i="1"/>
  <c r="E24" i="1"/>
  <c r="P24" i="1"/>
  <c r="L24" i="1"/>
  <c r="N24" i="1"/>
  <c r="E27" i="1"/>
  <c r="L27" i="1"/>
  <c r="P27" i="1"/>
  <c r="N27" i="1"/>
  <c r="E13" i="1"/>
  <c r="L13" i="1"/>
  <c r="P13" i="1"/>
  <c r="N13" i="1"/>
  <c r="N9" i="1"/>
  <c r="E9" i="1"/>
  <c r="L9" i="1"/>
  <c r="P9" i="1"/>
  <c r="N5" i="1"/>
  <c r="E5" i="1"/>
  <c r="L5" i="1"/>
  <c r="P5" i="1"/>
  <c r="H19" i="1"/>
  <c r="H14" i="1"/>
  <c r="H9" i="1"/>
  <c r="H5" i="1"/>
  <c r="E19" i="1"/>
  <c r="L19" i="1"/>
  <c r="P19" i="1"/>
  <c r="N19" i="1"/>
  <c r="E29" i="1"/>
  <c r="N29" i="1"/>
  <c r="O29" i="1" s="1"/>
  <c r="P29" i="1"/>
  <c r="L29" i="1"/>
  <c r="E16" i="1"/>
  <c r="L16" i="1"/>
  <c r="P16" i="1"/>
  <c r="N16" i="1"/>
  <c r="E20" i="1"/>
  <c r="P20" i="1"/>
  <c r="Q20" i="1" s="1"/>
  <c r="L20" i="1"/>
  <c r="N20" i="1"/>
  <c r="E23" i="1"/>
  <c r="L23" i="1"/>
  <c r="M23" i="1" s="1"/>
  <c r="N23" i="1"/>
  <c r="P23" i="1"/>
  <c r="N12" i="1"/>
  <c r="E12" i="1"/>
  <c r="L12" i="1"/>
  <c r="P12" i="1"/>
  <c r="N8" i="1"/>
  <c r="E8" i="1"/>
  <c r="L8" i="1"/>
  <c r="P8" i="1"/>
  <c r="H20" i="1"/>
  <c r="H18" i="1"/>
  <c r="H13" i="1"/>
  <c r="H8" i="1"/>
  <c r="H15" i="1"/>
  <c r="K15" i="3"/>
  <c r="H16" i="4"/>
  <c r="E16" i="4"/>
  <c r="H23" i="3"/>
  <c r="E23" i="3"/>
  <c r="H21" i="3"/>
  <c r="N21" i="3"/>
  <c r="P21" i="3"/>
  <c r="P20" i="3"/>
  <c r="E21" i="3"/>
  <c r="E22" i="3"/>
  <c r="N11" i="3"/>
  <c r="N11" i="4"/>
  <c r="P18" i="3"/>
  <c r="K7" i="3"/>
  <c r="K12" i="3"/>
  <c r="K14" i="3"/>
  <c r="K16" i="3"/>
  <c r="P9" i="3"/>
  <c r="K9" i="3"/>
  <c r="K11" i="3"/>
  <c r="K10" i="3"/>
  <c r="K8" i="3"/>
  <c r="K21" i="3"/>
  <c r="K17" i="3"/>
  <c r="P17" i="3"/>
  <c r="K13" i="3"/>
  <c r="K18" i="3"/>
  <c r="K19" i="3"/>
  <c r="K5" i="4"/>
  <c r="K6" i="4"/>
  <c r="K9" i="4"/>
  <c r="K10" i="4"/>
  <c r="P13" i="4"/>
  <c r="P7" i="4"/>
  <c r="H19" i="3"/>
  <c r="N9" i="4"/>
  <c r="P14" i="4"/>
  <c r="P5" i="4"/>
  <c r="N14" i="4"/>
  <c r="N15" i="4"/>
  <c r="L15" i="4"/>
  <c r="P9" i="4"/>
  <c r="H11" i="4"/>
  <c r="H13" i="4"/>
  <c r="H9" i="4"/>
  <c r="H10" i="4"/>
  <c r="H6" i="4"/>
  <c r="N5" i="4"/>
  <c r="H8" i="4"/>
  <c r="H14" i="4"/>
  <c r="N19" i="3"/>
  <c r="H9" i="3"/>
  <c r="N12" i="3"/>
  <c r="H12" i="3"/>
  <c r="H5" i="4"/>
  <c r="H7" i="4"/>
  <c r="H12" i="4"/>
  <c r="H5" i="3"/>
  <c r="H11" i="3"/>
  <c r="H6" i="3"/>
  <c r="H10" i="3"/>
  <c r="N20" i="3"/>
  <c r="H7" i="3"/>
  <c r="H14" i="3"/>
  <c r="P14" i="3"/>
  <c r="H20" i="3"/>
  <c r="H13" i="3"/>
  <c r="E6" i="4"/>
  <c r="L6" i="4"/>
  <c r="P6" i="4"/>
  <c r="L11" i="4"/>
  <c r="E9" i="4"/>
  <c r="E5" i="4"/>
  <c r="E14" i="4"/>
  <c r="N13" i="4"/>
  <c r="E7" i="4"/>
  <c r="E15" i="4"/>
  <c r="E10" i="4"/>
  <c r="N12" i="4"/>
  <c r="P12" i="4"/>
  <c r="E11" i="4"/>
  <c r="N10" i="4"/>
  <c r="L10" i="4"/>
  <c r="P10" i="4"/>
  <c r="E8" i="4"/>
  <c r="L8" i="4"/>
  <c r="E13" i="4"/>
  <c r="L13" i="4"/>
  <c r="L12" i="4"/>
  <c r="E12" i="4"/>
  <c r="P19" i="3"/>
  <c r="L19" i="3"/>
  <c r="P13" i="3"/>
  <c r="P10" i="3"/>
  <c r="N10" i="3"/>
  <c r="E8" i="3"/>
  <c r="E20" i="3"/>
  <c r="E10" i="3"/>
  <c r="N5" i="3"/>
  <c r="P11" i="3"/>
  <c r="P5" i="3"/>
  <c r="P12" i="3"/>
  <c r="L12" i="3"/>
  <c r="E11" i="3"/>
  <c r="L14" i="3"/>
  <c r="E19" i="3"/>
  <c r="N18" i="3"/>
  <c r="E18" i="3"/>
  <c r="L9" i="3"/>
  <c r="N13" i="3"/>
  <c r="E14" i="3"/>
  <c r="N14" i="3"/>
  <c r="E12" i="3"/>
  <c r="E13" i="3"/>
  <c r="E5" i="3"/>
  <c r="N9" i="3"/>
  <c r="E9" i="3"/>
  <c r="E6" i="3"/>
  <c r="K5" i="3"/>
  <c r="P8" i="3"/>
  <c r="P6" i="3"/>
  <c r="L7" i="3"/>
  <c r="N6" i="3"/>
  <c r="N7" i="3"/>
  <c r="K6" i="3"/>
  <c r="P7" i="3"/>
  <c r="E7" i="3"/>
  <c r="M15" i="3" l="1"/>
  <c r="O15" i="3"/>
  <c r="M16" i="3"/>
  <c r="O17" i="3"/>
  <c r="M17" i="3"/>
  <c r="O16" i="3"/>
  <c r="M16" i="1"/>
  <c r="M19" i="1"/>
  <c r="M27" i="1"/>
  <c r="M18" i="1"/>
  <c r="M22" i="1"/>
  <c r="M6" i="1"/>
  <c r="M10" i="1"/>
  <c r="Q26" i="1"/>
  <c r="M28" i="1"/>
  <c r="Q21" i="1"/>
  <c r="Q7" i="1"/>
  <c r="Q11" i="1"/>
  <c r="O14" i="1"/>
  <c r="O8" i="1"/>
  <c r="O12" i="1"/>
  <c r="O5" i="1"/>
  <c r="O9" i="1"/>
  <c r="M17" i="1"/>
  <c r="O25" i="1"/>
  <c r="M15" i="1"/>
  <c r="O26" i="1"/>
  <c r="Q28" i="1"/>
  <c r="O21" i="1"/>
  <c r="M7" i="1"/>
  <c r="M11" i="1"/>
  <c r="Q14" i="1"/>
  <c r="M13" i="1"/>
  <c r="Q25" i="1"/>
  <c r="Q12" i="1"/>
  <c r="O20" i="1"/>
  <c r="O16" i="1"/>
  <c r="M29" i="1"/>
  <c r="O19" i="1"/>
  <c r="Q5" i="1"/>
  <c r="Q9" i="1"/>
  <c r="O13" i="1"/>
  <c r="O27" i="1"/>
  <c r="O24" i="1"/>
  <c r="Q18" i="1"/>
  <c r="Q22" i="1"/>
  <c r="O6" i="1"/>
  <c r="O10" i="1"/>
  <c r="M14" i="1"/>
  <c r="Q24" i="1"/>
  <c r="Q17" i="1"/>
  <c r="Q15" i="1"/>
  <c r="Q8" i="1"/>
  <c r="Q23" i="1"/>
  <c r="M8" i="1"/>
  <c r="M12" i="1"/>
  <c r="O23" i="1"/>
  <c r="M20" i="1"/>
  <c r="Q16" i="1"/>
  <c r="Q29" i="1"/>
  <c r="Q19" i="1"/>
  <c r="M5" i="1"/>
  <c r="M9" i="1"/>
  <c r="Q13" i="1"/>
  <c r="Q27" i="1"/>
  <c r="M24" i="1"/>
  <c r="O18" i="1"/>
  <c r="O22" i="1"/>
  <c r="O17" i="1"/>
  <c r="M25" i="1"/>
  <c r="Q6" i="1"/>
  <c r="Q10" i="1"/>
  <c r="O15" i="1"/>
  <c r="M26" i="1"/>
  <c r="O28" i="1"/>
  <c r="M21" i="1"/>
  <c r="O7" i="1"/>
  <c r="O11" i="1"/>
  <c r="O23" i="3"/>
  <c r="Q15" i="3"/>
  <c r="M16" i="4"/>
  <c r="O16" i="4"/>
  <c r="Q16" i="4"/>
  <c r="Q23" i="3"/>
  <c r="M21" i="3"/>
  <c r="M23" i="3"/>
  <c r="O22" i="3"/>
  <c r="Q22" i="3"/>
  <c r="M22" i="3"/>
  <c r="O21" i="3"/>
  <c r="Q16" i="3"/>
  <c r="Q21" i="3"/>
  <c r="Q17" i="3"/>
  <c r="Q15" i="4"/>
  <c r="O6" i="4"/>
  <c r="Q6" i="4"/>
  <c r="M6" i="4"/>
  <c r="M9" i="4"/>
  <c r="O10" i="4"/>
  <c r="Q9" i="4"/>
  <c r="M5" i="4"/>
  <c r="O9" i="4"/>
  <c r="O14" i="4"/>
  <c r="M14" i="4"/>
  <c r="O11" i="4"/>
  <c r="Q5" i="4"/>
  <c r="O5" i="4"/>
  <c r="Q14" i="4"/>
  <c r="M11" i="4"/>
  <c r="Q7" i="4"/>
  <c r="O15" i="4"/>
  <c r="Q11" i="4"/>
  <c r="M15" i="4"/>
  <c r="Q12" i="4"/>
  <c r="Q13" i="4"/>
  <c r="Q10" i="4"/>
  <c r="Q8" i="4"/>
  <c r="O13" i="4"/>
  <c r="O7" i="4"/>
  <c r="O8" i="4"/>
  <c r="O12" i="4"/>
  <c r="M8" i="4"/>
  <c r="M13" i="4"/>
  <c r="M12" i="4"/>
  <c r="M7" i="4"/>
  <c r="M10" i="4"/>
  <c r="O8" i="3"/>
  <c r="Q10" i="3"/>
  <c r="O10" i="3"/>
  <c r="M8" i="3"/>
  <c r="Q8" i="3"/>
  <c r="Q20" i="3"/>
  <c r="M10" i="3"/>
  <c r="O19" i="3"/>
  <c r="Q11" i="3"/>
  <c r="M14" i="3"/>
  <c r="O20" i="3"/>
  <c r="M20" i="3"/>
  <c r="M11" i="3"/>
  <c r="O11" i="3"/>
  <c r="M18" i="3"/>
  <c r="Q18" i="3"/>
  <c r="Q5" i="3"/>
  <c r="O14" i="3"/>
  <c r="M19" i="3"/>
  <c r="Q19" i="3"/>
  <c r="O18" i="3"/>
  <c r="Q14" i="3"/>
  <c r="Q13" i="3"/>
  <c r="M5" i="3"/>
  <c r="O13" i="3"/>
  <c r="M12" i="3"/>
  <c r="O12" i="3"/>
  <c r="Q12" i="3"/>
  <c r="M13" i="3"/>
  <c r="Q7" i="3"/>
  <c r="O9" i="3"/>
  <c r="Q6" i="3"/>
  <c r="O6" i="3"/>
  <c r="Q9" i="3"/>
  <c r="M9" i="3"/>
  <c r="O5" i="3"/>
  <c r="M7" i="3"/>
  <c r="O7" i="3"/>
  <c r="M6" i="3"/>
</calcChain>
</file>

<file path=xl/sharedStrings.xml><?xml version="1.0" encoding="utf-8"?>
<sst xmlns="http://schemas.openxmlformats.org/spreadsheetml/2006/main" count="124" uniqueCount="62">
  <si>
    <t>Nr</t>
  </si>
  <si>
    <t>Imię i nazwsko</t>
  </si>
  <si>
    <t>punkty karne</t>
  </si>
  <si>
    <t>punkty przeliczeniowe</t>
  </si>
  <si>
    <t>miejsce</t>
  </si>
  <si>
    <t>punkty</t>
  </si>
  <si>
    <t>Etap I</t>
  </si>
  <si>
    <t>Etap II</t>
  </si>
  <si>
    <t>Etap III</t>
  </si>
  <si>
    <t>Miejsca po etapach</t>
  </si>
  <si>
    <t>I etap</t>
  </si>
  <si>
    <t>II etap</t>
  </si>
  <si>
    <t>III etap</t>
  </si>
  <si>
    <t>TD</t>
  </si>
  <si>
    <t>TM</t>
  </si>
  <si>
    <t>TJ</t>
  </si>
  <si>
    <t>Wartość etapu</t>
  </si>
  <si>
    <t>Najlepszy wynik</t>
  </si>
  <si>
    <t>KATEGORIA TP/TD</t>
  </si>
  <si>
    <t>Po etapie I</t>
  </si>
  <si>
    <t>Po etapie II</t>
  </si>
  <si>
    <t>Po etapie III</t>
  </si>
  <si>
    <t>Podgruszewska Lena, Szymański Arkadiusz, Szymański Radosław</t>
  </si>
  <si>
    <t>Kabuła Jarosław, Kabuła Anna, Kabuła Jaromir, Kabuła Miła</t>
  </si>
  <si>
    <t>Choroś Adrianna, Choroś Marietta, Choroś Stanisław, Choroś Marek</t>
  </si>
  <si>
    <t>Kołodziejczak Oliwia, Deinowski Mateusz</t>
  </si>
  <si>
    <t>Jędral Jeremiasz, Szymańska Kalina</t>
  </si>
  <si>
    <t>Ratkowski Paweł, Ratkowski Wojciech, Ratkowski Wiesław, Krutnik-Ratkowska Maria, Krutnik Krysztof, Krutnik Ilona, Wiland Wojciech, Wiland Michał, Wiland Borys, Wiland Anna, Garcia Lopez Isabela</t>
  </si>
  <si>
    <t>Kłopotek Maria, Pozorska Maja</t>
  </si>
  <si>
    <t>Kosikowski Borys, Piotrowski Kajetan</t>
  </si>
  <si>
    <t>Fierek Rafał, Pawlak Olaf, Rodewald Maja, Zatemska Karina</t>
  </si>
  <si>
    <t>Dymowski Miłosz, Strelau Szymon</t>
  </si>
  <si>
    <t>Malinowska Beata, Malinowska Anna</t>
  </si>
  <si>
    <t>Szwankowski Oliwier, Gołębiewska Nikola</t>
  </si>
  <si>
    <t>Otlewska Ewa, Otlewska Amelia</t>
  </si>
  <si>
    <t>Król Piotr, Krół Agata, Król Alicja, Król Dominik</t>
  </si>
  <si>
    <t>Podgruszewski Jakub, Parulski Alan</t>
  </si>
  <si>
    <t>Pozorska Wiktoria, Studzińska Michalina</t>
  </si>
  <si>
    <t>Klonowski Marek, Klonowski Hubert, Klonowska Lidia</t>
  </si>
  <si>
    <t>Bielejewski Jan</t>
  </si>
  <si>
    <t>Czarnowski Wojciech, Chudecki Jakub</t>
  </si>
  <si>
    <t>Rycka-Chudecka Anna, Chudecka Zuzanna, Chudecka Zofia</t>
  </si>
  <si>
    <t>Piekarska Julia, Czarnowski Jakub</t>
  </si>
  <si>
    <t>Olszewski Aleksander, Marciniak Wiktoria</t>
  </si>
  <si>
    <t>Zhenich Khrystyna, Zhernich Vitalii, Zhenich Pavlo</t>
  </si>
  <si>
    <t>Kowalski Tomasz, Ryszewska Hanna</t>
  </si>
  <si>
    <t>Szwankowska Anna, Szwankowski Janusz</t>
  </si>
  <si>
    <t>Babińska Alicja, Kreja Aleksandra, Cybulska Emilia</t>
  </si>
  <si>
    <t>Suchcicki Sebastian, Grus-Suchcicka Katarzyna, Suchcicka Jagoda</t>
  </si>
  <si>
    <t>KATEGORIA TT/TM</t>
  </si>
  <si>
    <t>Niepomnik Alicja, Niepomnik Maciej, Niepomnik Hubert</t>
  </si>
  <si>
    <t>Rogacki Tomasz, Rogacka Mariola, Rogacki Szymon</t>
  </si>
  <si>
    <t>Panasiuk Anna, Zdunek Julia</t>
  </si>
  <si>
    <t>Szwankowski Wiktor, Witek Szymon</t>
  </si>
  <si>
    <t>Szymańska Malwina, Podgruszewski Paweł</t>
  </si>
  <si>
    <t>Wąsikowski Miłosz, Nawrocka Judyta</t>
  </si>
  <si>
    <t>Krupa Joanna, Bocian Antonina</t>
  </si>
  <si>
    <t>Krukowski Gabriel</t>
  </si>
  <si>
    <t>Bednarczyk Magdalena, Grzywacz Zofia</t>
  </si>
  <si>
    <t>Rudzińska Iwona</t>
  </si>
  <si>
    <t>Kicińska Natalia</t>
  </si>
  <si>
    <t>KATEGORIA TU/TJ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</si>
</sst>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2" fontId="0" fillId="0" borderId="8" xfId="0" applyNumberFormat="1" applyBorder="1"/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Border="1"/>
    <xf numFmtId="2" fontId="0" fillId="0" borderId="7" xfId="0" applyNumberFormat="1" applyBorder="1"/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" xfId="0" applyFont="1" applyBorder="1"/>
    <xf numFmtId="0" fontId="2" fillId="0" borderId="8" xfId="0" applyFont="1" applyBorder="1"/>
    <xf numFmtId="0" fontId="2" fillId="0" borderId="1" xfId="0" applyFont="1" applyBorder="1" applyAlignment="1">
      <alignment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4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3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zoomScale="85" zoomScaleNormal="85" workbookViewId="0">
      <selection activeCell="D22" sqref="D22"/>
    </sheetView>
  </sheetViews>
  <sheetFormatPr defaultRowHeight="15" x14ac:dyDescent="0.25"/>
  <cols>
    <col min="1" max="1" width="3.28515625" style="1" customWidth="1"/>
    <col min="2" max="2" width="34.85546875" customWidth="1"/>
    <col min="3" max="3" width="9.42578125" customWidth="1"/>
    <col min="4" max="4" width="14.5703125" customWidth="1"/>
    <col min="5" max="5" width="8.42578125" style="2" customWidth="1"/>
    <col min="6" max="6" width="8.7109375" customWidth="1"/>
    <col min="7" max="7" width="14.5703125" customWidth="1"/>
    <col min="8" max="8" width="8.42578125" style="2" customWidth="1"/>
    <col min="9" max="9" width="8.5703125" customWidth="1"/>
    <col min="10" max="10" width="14.7109375" customWidth="1"/>
    <col min="11" max="11" width="8.42578125" style="2" customWidth="1"/>
    <col min="13" max="13" width="8.85546875" style="2"/>
    <col min="15" max="15" width="8.85546875" style="2"/>
    <col min="17" max="17" width="8.85546875" style="2"/>
  </cols>
  <sheetData>
    <row r="1" spans="1:17" ht="27" thickBot="1" x14ac:dyDescent="0.45">
      <c r="A1" s="49" t="s">
        <v>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x14ac:dyDescent="0.25">
      <c r="A2" s="58" t="s">
        <v>0</v>
      </c>
      <c r="B2" s="59" t="s">
        <v>1</v>
      </c>
      <c r="C2" s="64" t="s">
        <v>6</v>
      </c>
      <c r="D2" s="59"/>
      <c r="E2" s="60"/>
      <c r="F2" s="58" t="s">
        <v>7</v>
      </c>
      <c r="G2" s="59"/>
      <c r="H2" s="60"/>
      <c r="I2" s="58" t="s">
        <v>8</v>
      </c>
      <c r="J2" s="59"/>
      <c r="K2" s="60"/>
      <c r="L2" s="55" t="s">
        <v>9</v>
      </c>
      <c r="M2" s="56"/>
      <c r="N2" s="56"/>
      <c r="O2" s="56"/>
      <c r="P2" s="56"/>
      <c r="Q2" s="57"/>
    </row>
    <row r="3" spans="1:17" x14ac:dyDescent="0.25">
      <c r="A3" s="61"/>
      <c r="B3" s="62"/>
      <c r="C3" s="65"/>
      <c r="D3" s="62"/>
      <c r="E3" s="63"/>
      <c r="F3" s="61"/>
      <c r="G3" s="62"/>
      <c r="H3" s="63"/>
      <c r="I3" s="61"/>
      <c r="J3" s="62"/>
      <c r="K3" s="63"/>
      <c r="L3" s="52" t="s">
        <v>19</v>
      </c>
      <c r="M3" s="53"/>
      <c r="N3" s="53" t="s">
        <v>20</v>
      </c>
      <c r="O3" s="53"/>
      <c r="P3" s="53" t="s">
        <v>21</v>
      </c>
      <c r="Q3" s="54"/>
    </row>
    <row r="4" spans="1:17" ht="30.75" thickBot="1" x14ac:dyDescent="0.3">
      <c r="A4" s="61"/>
      <c r="B4" s="62"/>
      <c r="C4" s="19" t="s">
        <v>2</v>
      </c>
      <c r="D4" s="3" t="s">
        <v>3</v>
      </c>
      <c r="E4" s="12" t="s">
        <v>4</v>
      </c>
      <c r="F4" s="6" t="s">
        <v>2</v>
      </c>
      <c r="G4" s="3" t="s">
        <v>3</v>
      </c>
      <c r="H4" s="12" t="s">
        <v>4</v>
      </c>
      <c r="I4" s="6" t="s">
        <v>2</v>
      </c>
      <c r="J4" s="3" t="s">
        <v>3</v>
      </c>
      <c r="K4" s="12" t="s">
        <v>4</v>
      </c>
      <c r="L4" s="15" t="s">
        <v>5</v>
      </c>
      <c r="M4" s="5" t="s">
        <v>4</v>
      </c>
      <c r="N4" s="5" t="s">
        <v>5</v>
      </c>
      <c r="O4" s="5" t="s">
        <v>4</v>
      </c>
      <c r="P4" s="5" t="s">
        <v>5</v>
      </c>
      <c r="Q4" s="8" t="s">
        <v>4</v>
      </c>
    </row>
    <row r="5" spans="1:17" s="45" customFormat="1" ht="36.75" customHeight="1" thickBot="1" x14ac:dyDescent="0.3">
      <c r="A5" s="37">
        <v>1</v>
      </c>
      <c r="B5" s="27" t="s">
        <v>22</v>
      </c>
      <c r="C5" s="42">
        <v>0</v>
      </c>
      <c r="D5" s="43">
        <f>IF(C5="",0,(IF(C5&lt;&gt;"NKL",1000*(W!$B$3+W!$E$3-C5)/W!$B$3,0)))</f>
        <v>1000</v>
      </c>
      <c r="E5" s="38">
        <f t="shared" ref="E5:E32" si="0">IF(D5=0,"",(RANK(D5,$D$5:$D$32)))</f>
        <v>1</v>
      </c>
      <c r="F5" s="37">
        <v>114</v>
      </c>
      <c r="G5" s="43">
        <f>IF(F5="",0,(IF(F5&lt;&gt;"NKL",1000*(W!$B$4+W!$E$4-F5)/W!$B$4,0)))</f>
        <v>903.7037037037037</v>
      </c>
      <c r="H5" s="38">
        <f t="shared" ref="H5:H32" si="1">IF(G5=0,"",(RANK(G5,$G$5:$G$32)))</f>
        <v>6</v>
      </c>
      <c r="I5" s="37">
        <v>10</v>
      </c>
      <c r="J5" s="43">
        <f>IF(I5="",0,(IF(I5&lt;&gt;"NKL",1000*(W!$B$5+W!$E$5-I5)/W!$B$5,0)))</f>
        <v>992.06349206349205</v>
      </c>
      <c r="K5" s="38">
        <f t="shared" ref="K5:K32" si="2">IF(J5=0,"",(RANK(J5,$J$5:$J$32)))</f>
        <v>5</v>
      </c>
      <c r="L5" s="44">
        <f>D5</f>
        <v>1000</v>
      </c>
      <c r="M5" s="39">
        <f t="shared" ref="M5:M32" si="3">IF(L5=0,"",(RANK(L5,$L$5:$L$32)))</f>
        <v>1</v>
      </c>
      <c r="N5" s="43">
        <f>D5+G5</f>
        <v>1903.7037037037037</v>
      </c>
      <c r="O5" s="39">
        <f t="shared" ref="O5:O32" si="4">IF(N5=0,"",(RANK(N5,$N$5:$N$32)))</f>
        <v>5</v>
      </c>
      <c r="P5" s="43">
        <f>D5+G5+J5</f>
        <v>2895.7671957671955</v>
      </c>
      <c r="Q5" s="40">
        <f t="shared" ref="Q5:Q32" si="5">IF(P5=0,"",(RANK(P5,$P$5:$P$32)))</f>
        <v>4</v>
      </c>
    </row>
    <row r="6" spans="1:17" s="45" customFormat="1" ht="35.25" customHeight="1" thickBot="1" x14ac:dyDescent="0.3">
      <c r="A6" s="37">
        <v>2</v>
      </c>
      <c r="B6" s="28" t="s">
        <v>23</v>
      </c>
      <c r="C6" s="42">
        <v>10</v>
      </c>
      <c r="D6" s="43">
        <f>IF(C6="",0,(IF(C6&lt;&gt;"NKL",1000*(W!$B$3+W!$E$3-C6)/W!$B$3,0)))</f>
        <v>992.06349206349205</v>
      </c>
      <c r="E6" s="38">
        <f t="shared" si="0"/>
        <v>5</v>
      </c>
      <c r="F6" s="37">
        <v>58</v>
      </c>
      <c r="G6" s="43">
        <f>IF(F6="",0,(IF(F6&lt;&gt;"NKL",1000*(W!$B$4+W!$E$4-F6)/W!$B$4,0)))</f>
        <v>955.55555555555554</v>
      </c>
      <c r="H6" s="38">
        <f t="shared" si="1"/>
        <v>4</v>
      </c>
      <c r="I6" s="37">
        <v>0</v>
      </c>
      <c r="J6" s="43">
        <f>IF(I6="",0,(IF(I6&lt;&gt;"NKL",1000*(W!$B$5+W!$E$5-I6)/W!$B$5,0)))</f>
        <v>1000</v>
      </c>
      <c r="K6" s="38">
        <f t="shared" si="2"/>
        <v>1</v>
      </c>
      <c r="L6" s="44">
        <f t="shared" ref="L6:L32" si="6">D6</f>
        <v>992.06349206349205</v>
      </c>
      <c r="M6" s="39">
        <f t="shared" si="3"/>
        <v>5</v>
      </c>
      <c r="N6" s="43">
        <f t="shared" ref="N6:N32" si="7">D6+G6</f>
        <v>1947.6190476190477</v>
      </c>
      <c r="O6" s="39">
        <f t="shared" si="4"/>
        <v>3</v>
      </c>
      <c r="P6" s="43">
        <f t="shared" ref="P6:P32" si="8">D6+G6+J6</f>
        <v>2947.6190476190477</v>
      </c>
      <c r="Q6" s="40">
        <f t="shared" si="5"/>
        <v>3</v>
      </c>
    </row>
    <row r="7" spans="1:17" s="45" customFormat="1" ht="54" customHeight="1" thickBot="1" x14ac:dyDescent="0.3">
      <c r="A7" s="37">
        <v>3</v>
      </c>
      <c r="B7" s="28" t="s">
        <v>24</v>
      </c>
      <c r="C7" s="42">
        <v>10</v>
      </c>
      <c r="D7" s="43">
        <f>IF(C7="",0,(IF(C7&lt;&gt;"NKL",1000*(W!$B$3+W!$E$3-C7)/W!$B$3,0)))</f>
        <v>992.06349206349205</v>
      </c>
      <c r="E7" s="38">
        <f t="shared" si="0"/>
        <v>5</v>
      </c>
      <c r="F7" s="37"/>
      <c r="G7" s="43">
        <f>IF(F7="",0,(IF(F7&lt;&gt;"NKL",1000*(W!$B$4+W!$E$4-F7)/W!$B$4,0)))</f>
        <v>0</v>
      </c>
      <c r="H7" s="38" t="str">
        <f t="shared" si="1"/>
        <v/>
      </c>
      <c r="I7" s="37"/>
      <c r="J7" s="43">
        <f>IF(I7="",0,(IF(I7&lt;&gt;"NKL",1000*(W!$B$5+W!$E$5-I7)/W!$B$5,0)))</f>
        <v>0</v>
      </c>
      <c r="K7" s="38" t="str">
        <f t="shared" si="2"/>
        <v/>
      </c>
      <c r="L7" s="44">
        <f t="shared" si="6"/>
        <v>992.06349206349205</v>
      </c>
      <c r="M7" s="39">
        <f t="shared" si="3"/>
        <v>5</v>
      </c>
      <c r="N7" s="43">
        <f t="shared" si="7"/>
        <v>992.06349206349205</v>
      </c>
      <c r="O7" s="39">
        <f t="shared" si="4"/>
        <v>13</v>
      </c>
      <c r="P7" s="43">
        <f t="shared" si="8"/>
        <v>992.06349206349205</v>
      </c>
      <c r="Q7" s="40">
        <f t="shared" si="5"/>
        <v>14</v>
      </c>
    </row>
    <row r="8" spans="1:17" s="45" customFormat="1" ht="33" customHeight="1" thickBot="1" x14ac:dyDescent="0.3">
      <c r="A8" s="37">
        <v>4</v>
      </c>
      <c r="B8" s="28" t="s">
        <v>25</v>
      </c>
      <c r="C8" s="42">
        <v>0</v>
      </c>
      <c r="D8" s="43">
        <f>IF(C8="",0,(IF(C8&lt;&gt;"NKL",1000*(W!$B$3+W!$E$3-C8)/W!$B$3,0)))</f>
        <v>1000</v>
      </c>
      <c r="E8" s="38">
        <f t="shared" si="0"/>
        <v>1</v>
      </c>
      <c r="F8" s="37">
        <v>55</v>
      </c>
      <c r="G8" s="43">
        <f>IF(F8="",0,(IF(F8&lt;&gt;"NKL",1000*(W!$B$4+W!$E$4-F8)/W!$B$4,0)))</f>
        <v>958.33333333333337</v>
      </c>
      <c r="H8" s="38">
        <f t="shared" si="1"/>
        <v>3</v>
      </c>
      <c r="I8" s="37">
        <v>0</v>
      </c>
      <c r="J8" s="43">
        <f>IF(I8="",0,(IF(I8&lt;&gt;"NKL",1000*(W!$B$5+W!$E$5-I8)/W!$B$5,0)))</f>
        <v>1000</v>
      </c>
      <c r="K8" s="38">
        <f t="shared" si="2"/>
        <v>1</v>
      </c>
      <c r="L8" s="44">
        <f t="shared" si="6"/>
        <v>1000</v>
      </c>
      <c r="M8" s="39">
        <f t="shared" si="3"/>
        <v>1</v>
      </c>
      <c r="N8" s="43">
        <f t="shared" si="7"/>
        <v>1958.3333333333335</v>
      </c>
      <c r="O8" s="39">
        <f t="shared" si="4"/>
        <v>2</v>
      </c>
      <c r="P8" s="43">
        <f t="shared" si="8"/>
        <v>2958.3333333333335</v>
      </c>
      <c r="Q8" s="40">
        <f t="shared" si="5"/>
        <v>2</v>
      </c>
    </row>
    <row r="9" spans="1:17" s="45" customFormat="1" ht="30" customHeight="1" thickBot="1" x14ac:dyDescent="0.3">
      <c r="A9" s="37">
        <v>5</v>
      </c>
      <c r="B9" s="28" t="s">
        <v>26</v>
      </c>
      <c r="C9" s="67">
        <v>167</v>
      </c>
      <c r="D9" s="43">
        <f>IF(C9="",0,(IF(C9&lt;&gt;"NKL",1000*(W!$B$3+W!$E$3-C9)/W!$B$3,0)))</f>
        <v>867.46031746031747</v>
      </c>
      <c r="E9" s="38">
        <f t="shared" si="0"/>
        <v>12</v>
      </c>
      <c r="F9" s="68">
        <v>10</v>
      </c>
      <c r="G9" s="43">
        <f>IF(F9="",0,(IF(F9&lt;&gt;"NKL",1000*(W!$B$4+W!$E$4-F9)/W!$B$4,0)))</f>
        <v>1000</v>
      </c>
      <c r="H9" s="38">
        <f t="shared" si="1"/>
        <v>1</v>
      </c>
      <c r="I9" s="68">
        <v>30</v>
      </c>
      <c r="J9" s="43">
        <f>IF(I9="",0,(IF(I9&lt;&gt;"NKL",1000*(W!$B$5+W!$E$5-I9)/W!$B$5,0)))</f>
        <v>976.19047619047615</v>
      </c>
      <c r="K9" s="38">
        <f t="shared" si="2"/>
        <v>6</v>
      </c>
      <c r="L9" s="44">
        <f t="shared" si="6"/>
        <v>867.46031746031747</v>
      </c>
      <c r="M9" s="39">
        <f t="shared" si="3"/>
        <v>12</v>
      </c>
      <c r="N9" s="43">
        <f t="shared" si="7"/>
        <v>1867.4603174603176</v>
      </c>
      <c r="O9" s="39">
        <f t="shared" si="4"/>
        <v>6</v>
      </c>
      <c r="P9" s="43">
        <f t="shared" si="8"/>
        <v>2843.6507936507937</v>
      </c>
      <c r="Q9" s="40">
        <f t="shared" si="5"/>
        <v>5</v>
      </c>
    </row>
    <row r="10" spans="1:17" s="45" customFormat="1" ht="117" customHeight="1" thickBot="1" x14ac:dyDescent="0.3">
      <c r="A10" s="37">
        <v>6</v>
      </c>
      <c r="B10" s="28" t="s">
        <v>27</v>
      </c>
      <c r="C10" s="42">
        <v>166</v>
      </c>
      <c r="D10" s="43">
        <f>IF(C10="",0,(IF(C10&lt;&gt;"NKL",1000*(W!$B$3+W!$E$3-C10)/W!$B$3,0)))</f>
        <v>868.25396825396831</v>
      </c>
      <c r="E10" s="38">
        <f t="shared" si="0"/>
        <v>11</v>
      </c>
      <c r="F10" s="37">
        <v>215</v>
      </c>
      <c r="G10" s="43">
        <f>IF(F10="",0,(IF(F10&lt;&gt;"NKL",1000*(W!$B$4+W!$E$4-F10)/W!$B$4,0)))</f>
        <v>810.18518518518522</v>
      </c>
      <c r="H10" s="38">
        <f t="shared" si="1"/>
        <v>10</v>
      </c>
      <c r="I10" s="68">
        <v>165</v>
      </c>
      <c r="J10" s="43">
        <f>IF(I10="",0,(IF(I10&lt;&gt;"NKL",1000*(W!$B$5+W!$E$5-I10)/W!$B$5,0)))</f>
        <v>869.04761904761904</v>
      </c>
      <c r="K10" s="38">
        <f t="shared" si="2"/>
        <v>9</v>
      </c>
      <c r="L10" s="44">
        <f t="shared" si="6"/>
        <v>868.25396825396831</v>
      </c>
      <c r="M10" s="39">
        <f t="shared" si="3"/>
        <v>11</v>
      </c>
      <c r="N10" s="43">
        <f t="shared" si="7"/>
        <v>1678.4391534391534</v>
      </c>
      <c r="O10" s="39">
        <f t="shared" si="4"/>
        <v>9</v>
      </c>
      <c r="P10" s="43">
        <f t="shared" si="8"/>
        <v>2547.4867724867727</v>
      </c>
      <c r="Q10" s="40">
        <f t="shared" si="5"/>
        <v>10</v>
      </c>
    </row>
    <row r="11" spans="1:17" s="45" customFormat="1" ht="30" customHeight="1" thickBot="1" x14ac:dyDescent="0.3">
      <c r="A11" s="37">
        <v>8</v>
      </c>
      <c r="B11" s="28" t="s">
        <v>28</v>
      </c>
      <c r="C11" s="42">
        <v>20</v>
      </c>
      <c r="D11" s="43">
        <f>IF(C11="",0,(IF(C11&lt;&gt;"NKL",1000*(W!$B$3+W!$E$3-C11)/W!$B$3,0)))</f>
        <v>984.1269841269841</v>
      </c>
      <c r="E11" s="38">
        <f t="shared" si="0"/>
        <v>7</v>
      </c>
      <c r="F11" s="37">
        <v>625</v>
      </c>
      <c r="G11" s="43">
        <f>IF(F11="",0,(IF(F11&lt;&gt;"NKL",1000*(W!$B$4+W!$E$4-F11)/W!$B$4,0)))</f>
        <v>430.55555555555554</v>
      </c>
      <c r="H11" s="38">
        <f t="shared" si="1"/>
        <v>13</v>
      </c>
      <c r="I11" s="68">
        <v>395</v>
      </c>
      <c r="J11" s="43">
        <f>IF(I11="",0,(IF(I11&lt;&gt;"NKL",1000*(W!$B$5+W!$E$5-I11)/W!$B$5,0)))</f>
        <v>686.50793650793651</v>
      </c>
      <c r="K11" s="38">
        <f t="shared" si="2"/>
        <v>12</v>
      </c>
      <c r="L11" s="44">
        <f t="shared" si="6"/>
        <v>984.1269841269841</v>
      </c>
      <c r="M11" s="39">
        <f t="shared" si="3"/>
        <v>7</v>
      </c>
      <c r="N11" s="43">
        <f t="shared" si="7"/>
        <v>1414.6825396825398</v>
      </c>
      <c r="O11" s="39">
        <f t="shared" si="4"/>
        <v>12</v>
      </c>
      <c r="P11" s="43">
        <f t="shared" si="8"/>
        <v>2101.1904761904761</v>
      </c>
      <c r="Q11" s="40">
        <f t="shared" si="5"/>
        <v>11</v>
      </c>
    </row>
    <row r="12" spans="1:17" s="45" customFormat="1" ht="34.5" customHeight="1" thickBot="1" x14ac:dyDescent="0.3">
      <c r="A12" s="37">
        <v>9</v>
      </c>
      <c r="B12" s="28" t="s">
        <v>29</v>
      </c>
      <c r="C12" s="67">
        <v>160</v>
      </c>
      <c r="D12" s="43">
        <f>IF(C12="",0,(IF(C12&lt;&gt;"NKL",1000*(W!$B$3+W!$E$3-C12)/W!$B$3,0)))</f>
        <v>873.01587301587301</v>
      </c>
      <c r="E12" s="38">
        <f t="shared" si="0"/>
        <v>10</v>
      </c>
      <c r="F12" s="68">
        <v>145</v>
      </c>
      <c r="G12" s="43">
        <f>IF(F12="",0,(IF(F12&lt;&gt;"NKL",1000*(W!$B$4+W!$E$4-F12)/W!$B$4,0)))</f>
        <v>875</v>
      </c>
      <c r="H12" s="38">
        <f t="shared" si="1"/>
        <v>8</v>
      </c>
      <c r="I12" s="68">
        <v>140</v>
      </c>
      <c r="J12" s="43">
        <f>IF(I12="",0,(IF(I12&lt;&gt;"NKL",1000*(W!$B$5+W!$E$5-I12)/W!$B$5,0)))</f>
        <v>888.88888888888891</v>
      </c>
      <c r="K12" s="38">
        <f t="shared" si="2"/>
        <v>7</v>
      </c>
      <c r="L12" s="44">
        <f t="shared" si="6"/>
        <v>873.01587301587301</v>
      </c>
      <c r="M12" s="39">
        <f t="shared" si="3"/>
        <v>10</v>
      </c>
      <c r="N12" s="43">
        <f t="shared" si="7"/>
        <v>1748.015873015873</v>
      </c>
      <c r="O12" s="39">
        <f t="shared" si="4"/>
        <v>8</v>
      </c>
      <c r="P12" s="43">
        <f t="shared" si="8"/>
        <v>2636.9047619047619</v>
      </c>
      <c r="Q12" s="40">
        <f t="shared" si="5"/>
        <v>8</v>
      </c>
    </row>
    <row r="13" spans="1:17" s="45" customFormat="1" ht="33.75" customHeight="1" thickBot="1" x14ac:dyDescent="0.3">
      <c r="A13" s="37">
        <v>10</v>
      </c>
      <c r="B13" s="28" t="s">
        <v>30</v>
      </c>
      <c r="C13" s="42">
        <v>0</v>
      </c>
      <c r="D13" s="43">
        <f>IF(C13="",0,(IF(C13&lt;&gt;"NKL",1000*(W!$B$3+W!$E$3-C13)/W!$B$3,0)))</f>
        <v>1000</v>
      </c>
      <c r="E13" s="38">
        <f t="shared" si="0"/>
        <v>1</v>
      </c>
      <c r="F13" s="68">
        <v>35</v>
      </c>
      <c r="G13" s="43">
        <f>IF(F13="",0,(IF(F13&lt;&gt;"NKL",1000*(W!$B$4+W!$E$4-F13)/W!$B$4,0)))</f>
        <v>976.85185185185185</v>
      </c>
      <c r="H13" s="38">
        <f t="shared" si="1"/>
        <v>2</v>
      </c>
      <c r="I13" s="68">
        <v>0</v>
      </c>
      <c r="J13" s="43">
        <f>IF(I13="",0,(IF(I13&lt;&gt;"NKL",1000*(W!$B$5+W!$E$5-I13)/W!$B$5,0)))</f>
        <v>1000</v>
      </c>
      <c r="K13" s="38">
        <f t="shared" si="2"/>
        <v>1</v>
      </c>
      <c r="L13" s="44">
        <f t="shared" si="6"/>
        <v>1000</v>
      </c>
      <c r="M13" s="39">
        <f t="shared" si="3"/>
        <v>1</v>
      </c>
      <c r="N13" s="43">
        <f t="shared" si="7"/>
        <v>1976.8518518518517</v>
      </c>
      <c r="O13" s="39">
        <f t="shared" si="4"/>
        <v>1</v>
      </c>
      <c r="P13" s="43">
        <f t="shared" si="8"/>
        <v>2976.8518518518517</v>
      </c>
      <c r="Q13" s="40">
        <f t="shared" si="5"/>
        <v>1</v>
      </c>
    </row>
    <row r="14" spans="1:17" s="45" customFormat="1" ht="30" customHeight="1" thickBot="1" x14ac:dyDescent="0.3">
      <c r="A14" s="37">
        <v>11</v>
      </c>
      <c r="B14" s="28" t="s">
        <v>31</v>
      </c>
      <c r="C14" s="67">
        <v>303</v>
      </c>
      <c r="D14" s="43">
        <f>IF(C14="",0,(IF(C14&lt;&gt;"NKL",1000*(W!$B$3+W!$E$3-C14)/W!$B$3,0)))</f>
        <v>759.52380952380952</v>
      </c>
      <c r="E14" s="38">
        <f t="shared" si="0"/>
        <v>13</v>
      </c>
      <c r="F14" s="68">
        <v>155</v>
      </c>
      <c r="G14" s="43">
        <f>IF(F14="",0,(IF(F14&lt;&gt;"NKL",1000*(W!$B$4+W!$E$4-F14)/W!$B$4,0)))</f>
        <v>865.74074074074076</v>
      </c>
      <c r="H14" s="38">
        <f t="shared" si="1"/>
        <v>9</v>
      </c>
      <c r="I14" s="68">
        <v>0</v>
      </c>
      <c r="J14" s="43">
        <f>IF(I14="",0,(IF(I14&lt;&gt;"NKL",1000*(W!$B$5+W!$E$5-I14)/W!$B$5,0)))</f>
        <v>1000</v>
      </c>
      <c r="K14" s="38">
        <f t="shared" si="2"/>
        <v>1</v>
      </c>
      <c r="L14" s="44">
        <f t="shared" si="6"/>
        <v>759.52380952380952</v>
      </c>
      <c r="M14" s="39">
        <f t="shared" si="3"/>
        <v>13</v>
      </c>
      <c r="N14" s="43">
        <f t="shared" si="7"/>
        <v>1625.2645502645503</v>
      </c>
      <c r="O14" s="39">
        <f t="shared" si="4"/>
        <v>11</v>
      </c>
      <c r="P14" s="43">
        <f t="shared" si="8"/>
        <v>2625.2645502645501</v>
      </c>
      <c r="Q14" s="40">
        <f t="shared" si="5"/>
        <v>9</v>
      </c>
    </row>
    <row r="15" spans="1:17" s="45" customFormat="1" ht="33" customHeight="1" thickBot="1" x14ac:dyDescent="0.3">
      <c r="A15" s="37">
        <v>12</v>
      </c>
      <c r="B15" s="28" t="s">
        <v>32</v>
      </c>
      <c r="C15" s="42">
        <v>0</v>
      </c>
      <c r="D15" s="43">
        <f>IF(C15="",0,(IF(C15&lt;&gt;"NKL",1000*(W!$B$3+W!$E$3-C15)/W!$B$3,0)))</f>
        <v>1000</v>
      </c>
      <c r="E15" s="38">
        <f t="shared" si="0"/>
        <v>1</v>
      </c>
      <c r="F15" s="37">
        <v>90</v>
      </c>
      <c r="G15" s="43">
        <f>IF(F15="",0,(IF(F15&lt;&gt;"NKL",1000*(W!$B$4+W!$E$4-F15)/W!$B$4,0)))</f>
        <v>925.92592592592598</v>
      </c>
      <c r="H15" s="38">
        <f t="shared" si="1"/>
        <v>5</v>
      </c>
      <c r="I15" s="37">
        <v>145</v>
      </c>
      <c r="J15" s="43">
        <f>IF(I15="",0,(IF(I15&lt;&gt;"NKL",1000*(W!$B$5+W!$E$5-I15)/W!$B$5,0)))</f>
        <v>884.92063492063494</v>
      </c>
      <c r="K15" s="38">
        <f t="shared" si="2"/>
        <v>8</v>
      </c>
      <c r="L15" s="44">
        <f t="shared" si="6"/>
        <v>1000</v>
      </c>
      <c r="M15" s="39">
        <f t="shared" si="3"/>
        <v>1</v>
      </c>
      <c r="N15" s="43">
        <f t="shared" si="7"/>
        <v>1925.9259259259261</v>
      </c>
      <c r="O15" s="39">
        <f t="shared" si="4"/>
        <v>4</v>
      </c>
      <c r="P15" s="43">
        <f t="shared" si="8"/>
        <v>2810.8465608465613</v>
      </c>
      <c r="Q15" s="40">
        <f t="shared" si="5"/>
        <v>6</v>
      </c>
    </row>
    <row r="16" spans="1:17" s="45" customFormat="1" ht="33.75" customHeight="1" thickBot="1" x14ac:dyDescent="0.3">
      <c r="A16" s="37">
        <v>13</v>
      </c>
      <c r="B16" s="28" t="s">
        <v>33</v>
      </c>
      <c r="C16" s="42">
        <v>35</v>
      </c>
      <c r="D16" s="43">
        <f>IF(C16="",0,(IF(C16&lt;&gt;"NKL",1000*(W!$B$3+W!$E$3-C16)/W!$B$3,0)))</f>
        <v>972.22222222222217</v>
      </c>
      <c r="E16" s="38">
        <f t="shared" si="0"/>
        <v>9</v>
      </c>
      <c r="F16" s="37">
        <v>130</v>
      </c>
      <c r="G16" s="43">
        <f>IF(F16="",0,(IF(F16&lt;&gt;"NKL",1000*(W!$B$4+W!$E$4-F16)/W!$B$4,0)))</f>
        <v>888.88888888888891</v>
      </c>
      <c r="H16" s="38">
        <f t="shared" si="1"/>
        <v>7</v>
      </c>
      <c r="I16" s="37">
        <v>230</v>
      </c>
      <c r="J16" s="43">
        <f>IF(I16="",0,(IF(I16&lt;&gt;"NKL",1000*(W!$B$5+W!$E$5-I16)/W!$B$5,0)))</f>
        <v>817.46031746031747</v>
      </c>
      <c r="K16" s="38">
        <f t="shared" si="2"/>
        <v>10</v>
      </c>
      <c r="L16" s="44">
        <f t="shared" si="6"/>
        <v>972.22222222222217</v>
      </c>
      <c r="M16" s="39">
        <f t="shared" si="3"/>
        <v>9</v>
      </c>
      <c r="N16" s="43">
        <f t="shared" si="7"/>
        <v>1861.1111111111111</v>
      </c>
      <c r="O16" s="39">
        <f t="shared" si="4"/>
        <v>7</v>
      </c>
      <c r="P16" s="43">
        <f t="shared" si="8"/>
        <v>2678.5714285714284</v>
      </c>
      <c r="Q16" s="40">
        <f t="shared" si="5"/>
        <v>7</v>
      </c>
    </row>
    <row r="17" spans="1:17" s="45" customFormat="1" ht="30" customHeight="1" thickBot="1" x14ac:dyDescent="0.3">
      <c r="A17" s="37">
        <v>14</v>
      </c>
      <c r="B17" s="28" t="s">
        <v>34</v>
      </c>
      <c r="C17" s="42">
        <v>32</v>
      </c>
      <c r="D17" s="43">
        <f>IF(C17="",0,(IF(C17&lt;&gt;"NKL",1000*(W!$B$3+W!$E$3-C17)/W!$B$3,0)))</f>
        <v>974.60317460317458</v>
      </c>
      <c r="E17" s="38">
        <f t="shared" si="0"/>
        <v>8</v>
      </c>
      <c r="F17" s="37">
        <v>385</v>
      </c>
      <c r="G17" s="43">
        <f>IF(F17="",0,(IF(F17&lt;&gt;"NKL",1000*(W!$B$4+W!$E$4-F17)/W!$B$4,0)))</f>
        <v>652.77777777777783</v>
      </c>
      <c r="H17" s="38">
        <f t="shared" si="1"/>
        <v>12</v>
      </c>
      <c r="I17" s="37"/>
      <c r="J17" s="43">
        <f>IF(I17="",0,(IF(I17&lt;&gt;"NKL",1000*(W!$B$5+W!$E$5-I17)/W!$B$5,0)))</f>
        <v>0</v>
      </c>
      <c r="K17" s="38" t="str">
        <f t="shared" si="2"/>
        <v/>
      </c>
      <c r="L17" s="44">
        <f t="shared" si="6"/>
        <v>974.60317460317458</v>
      </c>
      <c r="M17" s="39">
        <f t="shared" si="3"/>
        <v>8</v>
      </c>
      <c r="N17" s="43">
        <f t="shared" si="7"/>
        <v>1627.3809523809523</v>
      </c>
      <c r="O17" s="39">
        <f t="shared" si="4"/>
        <v>10</v>
      </c>
      <c r="P17" s="43">
        <f t="shared" si="8"/>
        <v>1627.3809523809523</v>
      </c>
      <c r="Q17" s="40">
        <f t="shared" si="5"/>
        <v>12</v>
      </c>
    </row>
    <row r="18" spans="1:17" s="45" customFormat="1" ht="33" customHeight="1" thickBot="1" x14ac:dyDescent="0.3">
      <c r="A18" s="37">
        <v>15</v>
      </c>
      <c r="B18" s="41" t="s">
        <v>35</v>
      </c>
      <c r="C18" s="42"/>
      <c r="D18" s="43">
        <f>IF(C18="",0,(IF(C18&lt;&gt;"NKL",1000*(W!$B$3+W!$E$3-C18)/W!$B$3,0)))</f>
        <v>0</v>
      </c>
      <c r="E18" s="38" t="str">
        <f t="shared" si="0"/>
        <v/>
      </c>
      <c r="F18" s="37">
        <v>290</v>
      </c>
      <c r="G18" s="43">
        <f>IF(F18="",0,(IF(F18&lt;&gt;"NKL",1000*(W!$B$4+W!$E$4-F18)/W!$B$4,0)))</f>
        <v>740.74074074074076</v>
      </c>
      <c r="H18" s="38">
        <f t="shared" si="1"/>
        <v>11</v>
      </c>
      <c r="I18" s="37">
        <v>240</v>
      </c>
      <c r="J18" s="43">
        <f>IF(I18="",0,(IF(I18&lt;&gt;"NKL",1000*(W!$B$5+W!$E$5-I18)/W!$B$5,0)))</f>
        <v>809.52380952380952</v>
      </c>
      <c r="K18" s="38">
        <f t="shared" si="2"/>
        <v>11</v>
      </c>
      <c r="L18" s="44">
        <f t="shared" si="6"/>
        <v>0</v>
      </c>
      <c r="M18" s="39" t="str">
        <f t="shared" si="3"/>
        <v/>
      </c>
      <c r="N18" s="43">
        <f t="shared" si="7"/>
        <v>740.74074074074076</v>
      </c>
      <c r="O18" s="39">
        <f t="shared" si="4"/>
        <v>14</v>
      </c>
      <c r="P18" s="43">
        <f t="shared" si="8"/>
        <v>1550.2645502645503</v>
      </c>
      <c r="Q18" s="40">
        <f t="shared" si="5"/>
        <v>13</v>
      </c>
    </row>
    <row r="19" spans="1:17" s="45" customFormat="1" ht="30" customHeight="1" thickBot="1" x14ac:dyDescent="0.3">
      <c r="A19" s="37">
        <v>17</v>
      </c>
      <c r="B19" s="27"/>
      <c r="C19" s="42"/>
      <c r="D19" s="43">
        <f>IF(C19="",0,(IF(C19&lt;&gt;"NKL",1000*(W!$B$3+W!$E$3-C19)/W!$B$3,0)))</f>
        <v>0</v>
      </c>
      <c r="E19" s="38" t="str">
        <f t="shared" si="0"/>
        <v/>
      </c>
      <c r="F19" s="37"/>
      <c r="G19" s="43">
        <f>IF(F19="",0,(IF(F19&lt;&gt;"NKL",1000*(W!$B$4+W!$E$4-F19)/W!$B$4,0)))</f>
        <v>0</v>
      </c>
      <c r="H19" s="38" t="str">
        <f t="shared" si="1"/>
        <v/>
      </c>
      <c r="I19" s="37"/>
      <c r="J19" s="43">
        <f>IF(I19="",0,(IF(I19&lt;&gt;"NKL",1000*(W!$B$5+W!$E$5-I19)/W!$B$5,0)))</f>
        <v>0</v>
      </c>
      <c r="K19" s="38" t="str">
        <f t="shared" si="2"/>
        <v/>
      </c>
      <c r="L19" s="44">
        <f t="shared" si="6"/>
        <v>0</v>
      </c>
      <c r="M19" s="39" t="str">
        <f t="shared" si="3"/>
        <v/>
      </c>
      <c r="N19" s="43">
        <f t="shared" si="7"/>
        <v>0</v>
      </c>
      <c r="O19" s="39" t="str">
        <f t="shared" si="4"/>
        <v/>
      </c>
      <c r="P19" s="43">
        <f t="shared" si="8"/>
        <v>0</v>
      </c>
      <c r="Q19" s="40" t="str">
        <f t="shared" si="5"/>
        <v/>
      </c>
    </row>
    <row r="20" spans="1:17" s="45" customFormat="1" ht="30" customHeight="1" thickBot="1" x14ac:dyDescent="0.3">
      <c r="A20" s="37">
        <v>18</v>
      </c>
      <c r="B20" s="28"/>
      <c r="C20" s="42"/>
      <c r="D20" s="43">
        <f>IF(C20="",0,(IF(C20&lt;&gt;"NKL",1000*(W!$B$3+W!$E$3-C20)/W!$B$3,0)))</f>
        <v>0</v>
      </c>
      <c r="E20" s="38" t="str">
        <f t="shared" si="0"/>
        <v/>
      </c>
      <c r="F20" s="37"/>
      <c r="G20" s="43">
        <f>IF(F20="",0,(IF(F20&lt;&gt;"NKL",1000*(W!$B$4+W!$E$4-F20)/W!$B$4,0)))</f>
        <v>0</v>
      </c>
      <c r="H20" s="38" t="str">
        <f t="shared" si="1"/>
        <v/>
      </c>
      <c r="I20" s="37"/>
      <c r="J20" s="43">
        <f>IF(I20="",0,(IF(I20&lt;&gt;"NKL",1000*(W!$B$5+W!$E$5-I20)/W!$B$5,0)))</f>
        <v>0</v>
      </c>
      <c r="K20" s="38" t="str">
        <f t="shared" si="2"/>
        <v/>
      </c>
      <c r="L20" s="44">
        <f t="shared" si="6"/>
        <v>0</v>
      </c>
      <c r="M20" s="39" t="str">
        <f t="shared" si="3"/>
        <v/>
      </c>
      <c r="N20" s="43">
        <f t="shared" si="7"/>
        <v>0</v>
      </c>
      <c r="O20" s="39" t="str">
        <f t="shared" si="4"/>
        <v/>
      </c>
      <c r="P20" s="43">
        <f t="shared" si="8"/>
        <v>0</v>
      </c>
      <c r="Q20" s="40" t="str">
        <f t="shared" si="5"/>
        <v/>
      </c>
    </row>
    <row r="21" spans="1:17" s="45" customFormat="1" ht="30" customHeight="1" thickBot="1" x14ac:dyDescent="0.3">
      <c r="A21" s="37">
        <v>19</v>
      </c>
      <c r="B21" s="28"/>
      <c r="C21" s="42"/>
      <c r="D21" s="43">
        <f>IF(C21="",0,(IF(C21&lt;&gt;"NKL",1000*(W!$B$3+W!$E$3-C21)/W!$B$3,0)))</f>
        <v>0</v>
      </c>
      <c r="E21" s="38" t="str">
        <f t="shared" si="0"/>
        <v/>
      </c>
      <c r="F21" s="37"/>
      <c r="G21" s="43">
        <f>IF(F21="",0,(IF(F21&lt;&gt;"NKL",1000*(W!$B$4+W!$E$4-F21)/W!$B$4,0)))</f>
        <v>0</v>
      </c>
      <c r="H21" s="38" t="str">
        <f t="shared" si="1"/>
        <v/>
      </c>
      <c r="I21" s="37"/>
      <c r="J21" s="43">
        <f>IF(I21="",0,(IF(I21&lt;&gt;"NKL",1000*(W!$B$5+W!$E$5-I21)/W!$B$5,0)))</f>
        <v>0</v>
      </c>
      <c r="K21" s="38" t="str">
        <f t="shared" si="2"/>
        <v/>
      </c>
      <c r="L21" s="44">
        <f t="shared" si="6"/>
        <v>0</v>
      </c>
      <c r="M21" s="39" t="str">
        <f t="shared" si="3"/>
        <v/>
      </c>
      <c r="N21" s="43">
        <f t="shared" si="7"/>
        <v>0</v>
      </c>
      <c r="O21" s="39" t="str">
        <f t="shared" si="4"/>
        <v/>
      </c>
      <c r="P21" s="43">
        <f t="shared" si="8"/>
        <v>0</v>
      </c>
      <c r="Q21" s="40" t="str">
        <f t="shared" si="5"/>
        <v/>
      </c>
    </row>
    <row r="22" spans="1:17" s="45" customFormat="1" ht="30" customHeight="1" thickBot="1" x14ac:dyDescent="0.3">
      <c r="A22" s="37">
        <v>20</v>
      </c>
      <c r="B22" s="28"/>
      <c r="C22" s="42"/>
      <c r="D22" s="43">
        <f>IF(C22="",0,(IF(C22&lt;&gt;"NKL",1000*(W!$B$3+W!$E$3-C22)/W!$B$3,0)))</f>
        <v>0</v>
      </c>
      <c r="E22" s="38" t="str">
        <f t="shared" si="0"/>
        <v/>
      </c>
      <c r="F22" s="37"/>
      <c r="G22" s="43">
        <f>IF(F22="",0,(IF(F22&lt;&gt;"NKL",1000*(W!$B$4+W!$E$4-F22)/W!$B$4,0)))</f>
        <v>0</v>
      </c>
      <c r="H22" s="38" t="str">
        <f t="shared" si="1"/>
        <v/>
      </c>
      <c r="I22" s="37"/>
      <c r="J22" s="43">
        <f>IF(I22="",0,(IF(I22&lt;&gt;"NKL",1000*(W!$B$5+W!$E$5-I22)/W!$B$5,0)))</f>
        <v>0</v>
      </c>
      <c r="K22" s="38" t="str">
        <f t="shared" si="2"/>
        <v/>
      </c>
      <c r="L22" s="44">
        <f t="shared" si="6"/>
        <v>0</v>
      </c>
      <c r="M22" s="39" t="str">
        <f t="shared" si="3"/>
        <v/>
      </c>
      <c r="N22" s="43">
        <f t="shared" si="7"/>
        <v>0</v>
      </c>
      <c r="O22" s="39" t="str">
        <f t="shared" si="4"/>
        <v/>
      </c>
      <c r="P22" s="43">
        <f t="shared" si="8"/>
        <v>0</v>
      </c>
      <c r="Q22" s="40" t="str">
        <f t="shared" si="5"/>
        <v/>
      </c>
    </row>
    <row r="23" spans="1:17" s="45" customFormat="1" ht="30" customHeight="1" thickBot="1" x14ac:dyDescent="0.3">
      <c r="A23" s="37">
        <v>21</v>
      </c>
      <c r="B23" s="28"/>
      <c r="C23" s="42"/>
      <c r="D23" s="43">
        <f>IF(C23="",0,(IF(C23&lt;&gt;"NKL",1000*(W!$B$3+W!$E$3-C23)/W!$B$3,0)))</f>
        <v>0</v>
      </c>
      <c r="E23" s="38" t="str">
        <f t="shared" si="0"/>
        <v/>
      </c>
      <c r="F23" s="37"/>
      <c r="G23" s="43">
        <f>IF(F23="",0,(IF(F23&lt;&gt;"NKL",1000*(W!$B$4+W!$E$4-F23)/W!$B$4,0)))</f>
        <v>0</v>
      </c>
      <c r="H23" s="38" t="str">
        <f t="shared" si="1"/>
        <v/>
      </c>
      <c r="I23" s="37"/>
      <c r="J23" s="43">
        <f>IF(I23="",0,(IF(I23&lt;&gt;"NKL",1000*(W!$B$5+W!$E$5-I23)/W!$B$5,0)))</f>
        <v>0</v>
      </c>
      <c r="K23" s="38" t="str">
        <f t="shared" si="2"/>
        <v/>
      </c>
      <c r="L23" s="44">
        <f t="shared" si="6"/>
        <v>0</v>
      </c>
      <c r="M23" s="39" t="str">
        <f t="shared" si="3"/>
        <v/>
      </c>
      <c r="N23" s="43">
        <f t="shared" si="7"/>
        <v>0</v>
      </c>
      <c r="O23" s="39" t="str">
        <f t="shared" si="4"/>
        <v/>
      </c>
      <c r="P23" s="43">
        <f t="shared" si="8"/>
        <v>0</v>
      </c>
      <c r="Q23" s="40" t="str">
        <f t="shared" si="5"/>
        <v/>
      </c>
    </row>
    <row r="24" spans="1:17" s="45" customFormat="1" ht="30" customHeight="1" x14ac:dyDescent="0.25">
      <c r="A24" s="37">
        <v>22</v>
      </c>
      <c r="B24" s="46"/>
      <c r="C24" s="42"/>
      <c r="D24" s="43">
        <f>IF(C24="",0,(IF(C24&lt;&gt;"NKL",1000*(W!$B$3+W!$E$3-C24)/W!$B$3,0)))</f>
        <v>0</v>
      </c>
      <c r="E24" s="38" t="str">
        <f t="shared" si="0"/>
        <v/>
      </c>
      <c r="F24" s="37"/>
      <c r="G24" s="43">
        <f>IF(F24="",0,(IF(F24&lt;&gt;"NKL",1000*(W!$B$4+W!$E$4-F24)/W!$B$4,0)))</f>
        <v>0</v>
      </c>
      <c r="H24" s="38" t="str">
        <f t="shared" si="1"/>
        <v/>
      </c>
      <c r="I24" s="37"/>
      <c r="J24" s="43">
        <f>IF(I24="",0,(IF(I24&lt;&gt;"NKL",1000*(W!$B$5+W!$E$5-I24)/W!$B$5,0)))</f>
        <v>0</v>
      </c>
      <c r="K24" s="38" t="str">
        <f t="shared" si="2"/>
        <v/>
      </c>
      <c r="L24" s="44">
        <f t="shared" si="6"/>
        <v>0</v>
      </c>
      <c r="M24" s="39" t="str">
        <f t="shared" si="3"/>
        <v/>
      </c>
      <c r="N24" s="43">
        <f t="shared" si="7"/>
        <v>0</v>
      </c>
      <c r="O24" s="39" t="str">
        <f t="shared" si="4"/>
        <v/>
      </c>
      <c r="P24" s="43">
        <f t="shared" si="8"/>
        <v>0</v>
      </c>
      <c r="Q24" s="40" t="str">
        <f t="shared" si="5"/>
        <v/>
      </c>
    </row>
    <row r="25" spans="1:17" s="45" customFormat="1" ht="30" customHeight="1" x14ac:dyDescent="0.25">
      <c r="A25" s="37">
        <v>23</v>
      </c>
      <c r="B25" s="47"/>
      <c r="C25" s="42"/>
      <c r="D25" s="43">
        <f>IF(C25="",0,(IF(C25&lt;&gt;"NKL",1000*(W!$B$3+W!$E$3-C25)/W!$B$3,0)))</f>
        <v>0</v>
      </c>
      <c r="E25" s="38" t="str">
        <f t="shared" si="0"/>
        <v/>
      </c>
      <c r="F25" s="37"/>
      <c r="G25" s="43">
        <f>IF(F25="",0,(IF(F25&lt;&gt;"NKL",1000*(W!$B$4+W!$E$4-F25)/W!$B$4,0)))</f>
        <v>0</v>
      </c>
      <c r="H25" s="38" t="str">
        <f t="shared" si="1"/>
        <v/>
      </c>
      <c r="I25" s="37"/>
      <c r="J25" s="43">
        <f>IF(I25="",0,(IF(I25&lt;&gt;"NKL",1000*(W!$B$5+W!$E$5-I25)/W!$B$5,0)))</f>
        <v>0</v>
      </c>
      <c r="K25" s="38" t="str">
        <f t="shared" si="2"/>
        <v/>
      </c>
      <c r="L25" s="44">
        <f t="shared" si="6"/>
        <v>0</v>
      </c>
      <c r="M25" s="39" t="str">
        <f t="shared" si="3"/>
        <v/>
      </c>
      <c r="N25" s="43">
        <f t="shared" si="7"/>
        <v>0</v>
      </c>
      <c r="O25" s="39" t="str">
        <f t="shared" si="4"/>
        <v/>
      </c>
      <c r="P25" s="43">
        <f t="shared" si="8"/>
        <v>0</v>
      </c>
      <c r="Q25" s="40" t="str">
        <f t="shared" si="5"/>
        <v/>
      </c>
    </row>
    <row r="26" spans="1:17" s="45" customFormat="1" ht="30" customHeight="1" x14ac:dyDescent="0.25">
      <c r="A26" s="37">
        <v>24</v>
      </c>
      <c r="B26" s="46"/>
      <c r="C26" s="42"/>
      <c r="D26" s="43">
        <f>IF(C26="",0,(IF(C26&lt;&gt;"NKL",1000*(W!$B$3+W!$E$3-C26)/W!$B$3,0)))</f>
        <v>0</v>
      </c>
      <c r="E26" s="38" t="str">
        <f t="shared" si="0"/>
        <v/>
      </c>
      <c r="F26" s="37"/>
      <c r="G26" s="43">
        <f>IF(F26="",0,(IF(F26&lt;&gt;"NKL",1000*(W!$B$4+W!$E$4-F26)/W!$B$4,0)))</f>
        <v>0</v>
      </c>
      <c r="H26" s="38" t="str">
        <f t="shared" si="1"/>
        <v/>
      </c>
      <c r="I26" s="37"/>
      <c r="J26" s="43">
        <f>IF(I26="",0,(IF(I26&lt;&gt;"NKL",1000*(W!$B$5+W!$E$5-I26)/W!$B$5,0)))</f>
        <v>0</v>
      </c>
      <c r="K26" s="38" t="str">
        <f t="shared" si="2"/>
        <v/>
      </c>
      <c r="L26" s="44">
        <f t="shared" si="6"/>
        <v>0</v>
      </c>
      <c r="M26" s="39" t="str">
        <f t="shared" si="3"/>
        <v/>
      </c>
      <c r="N26" s="43">
        <f t="shared" si="7"/>
        <v>0</v>
      </c>
      <c r="O26" s="39" t="str">
        <f t="shared" si="4"/>
        <v/>
      </c>
      <c r="P26" s="43">
        <f t="shared" si="8"/>
        <v>0</v>
      </c>
      <c r="Q26" s="40" t="str">
        <f t="shared" si="5"/>
        <v/>
      </c>
    </row>
    <row r="27" spans="1:17" s="45" customFormat="1" ht="30" customHeight="1" x14ac:dyDescent="0.25">
      <c r="A27" s="37">
        <v>25</v>
      </c>
      <c r="B27" s="46"/>
      <c r="C27" s="42"/>
      <c r="D27" s="43">
        <f>IF(C27="",0,(IF(C27&lt;&gt;"NKL",1000*(W!$B$3+W!$E$3-C27)/W!$B$3,0)))</f>
        <v>0</v>
      </c>
      <c r="E27" s="38" t="str">
        <f t="shared" si="0"/>
        <v/>
      </c>
      <c r="F27" s="37"/>
      <c r="G27" s="43">
        <f>IF(F27="",0,(IF(F27&lt;&gt;"NKL",1000*(W!$B$4+W!$E$4-F27)/W!$B$4,0)))</f>
        <v>0</v>
      </c>
      <c r="H27" s="38" t="str">
        <f t="shared" si="1"/>
        <v/>
      </c>
      <c r="I27" s="37"/>
      <c r="J27" s="43">
        <f>IF(I27="",0,(IF(I27&lt;&gt;"NKL",1000*(W!$B$5+W!$E$5-I27)/W!$B$5,0)))</f>
        <v>0</v>
      </c>
      <c r="K27" s="38" t="str">
        <f t="shared" si="2"/>
        <v/>
      </c>
      <c r="L27" s="44">
        <f t="shared" si="6"/>
        <v>0</v>
      </c>
      <c r="M27" s="39" t="str">
        <f t="shared" si="3"/>
        <v/>
      </c>
      <c r="N27" s="43">
        <f t="shared" si="7"/>
        <v>0</v>
      </c>
      <c r="O27" s="39" t="str">
        <f t="shared" si="4"/>
        <v/>
      </c>
      <c r="P27" s="43">
        <f t="shared" si="8"/>
        <v>0</v>
      </c>
      <c r="Q27" s="40" t="str">
        <f t="shared" si="5"/>
        <v/>
      </c>
    </row>
    <row r="28" spans="1:17" s="45" customFormat="1" ht="30" customHeight="1" x14ac:dyDescent="0.25">
      <c r="A28" s="37">
        <v>26</v>
      </c>
      <c r="B28" s="46"/>
      <c r="C28" s="42"/>
      <c r="D28" s="43">
        <f>IF(C28="",0,(IF(C28&lt;&gt;"NKL",1000*(W!$B$3+W!$E$3-C28)/W!$B$3,0)))</f>
        <v>0</v>
      </c>
      <c r="E28" s="38" t="str">
        <f t="shared" si="0"/>
        <v/>
      </c>
      <c r="F28" s="37"/>
      <c r="G28" s="43">
        <f>IF(F28="",0,(IF(F28&lt;&gt;"NKL",1000*(W!$B$4+W!$E$4-F28)/W!$B$4,0)))</f>
        <v>0</v>
      </c>
      <c r="H28" s="38" t="str">
        <f t="shared" si="1"/>
        <v/>
      </c>
      <c r="I28" s="37"/>
      <c r="J28" s="43">
        <f>IF(I28="",0,(IF(I28&lt;&gt;"NKL",1000*(W!$B$5+W!$E$5-I28)/W!$B$5,0)))</f>
        <v>0</v>
      </c>
      <c r="K28" s="38" t="str">
        <f t="shared" si="2"/>
        <v/>
      </c>
      <c r="L28" s="44">
        <f t="shared" si="6"/>
        <v>0</v>
      </c>
      <c r="M28" s="39" t="str">
        <f t="shared" si="3"/>
        <v/>
      </c>
      <c r="N28" s="43">
        <f t="shared" si="7"/>
        <v>0</v>
      </c>
      <c r="O28" s="39" t="str">
        <f t="shared" si="4"/>
        <v/>
      </c>
      <c r="P28" s="43">
        <f t="shared" si="8"/>
        <v>0</v>
      </c>
      <c r="Q28" s="40" t="str">
        <f t="shared" si="5"/>
        <v/>
      </c>
    </row>
    <row r="29" spans="1:17" s="45" customFormat="1" ht="30" customHeight="1" x14ac:dyDescent="0.25">
      <c r="A29" s="37">
        <v>27</v>
      </c>
      <c r="B29" s="46"/>
      <c r="C29" s="42"/>
      <c r="D29" s="43">
        <f>IF(C29="",0,(IF(C29&lt;&gt;"NKL",1000*(W!$B$3+W!$E$3-C29)/W!$B$3,0)))</f>
        <v>0</v>
      </c>
      <c r="E29" s="38" t="str">
        <f t="shared" si="0"/>
        <v/>
      </c>
      <c r="F29" s="37"/>
      <c r="G29" s="43">
        <f>IF(F29="",0,(IF(F29&lt;&gt;"NKL",1000*(W!$B$4+W!$E$4-F29)/W!$B$4,0)))</f>
        <v>0</v>
      </c>
      <c r="H29" s="38" t="str">
        <f t="shared" si="1"/>
        <v/>
      </c>
      <c r="I29" s="37"/>
      <c r="J29" s="43">
        <f>IF(I29="",0,(IF(I29&lt;&gt;"NKL",1000*(W!$B$5+W!$E$5-I29)/W!$B$5,0)))</f>
        <v>0</v>
      </c>
      <c r="K29" s="38" t="str">
        <f t="shared" si="2"/>
        <v/>
      </c>
      <c r="L29" s="44">
        <f t="shared" si="6"/>
        <v>0</v>
      </c>
      <c r="M29" s="39" t="str">
        <f t="shared" si="3"/>
        <v/>
      </c>
      <c r="N29" s="43">
        <f t="shared" si="7"/>
        <v>0</v>
      </c>
      <c r="O29" s="39" t="str">
        <f t="shared" si="4"/>
        <v/>
      </c>
      <c r="P29" s="43">
        <f t="shared" si="8"/>
        <v>0</v>
      </c>
      <c r="Q29" s="40" t="str">
        <f t="shared" si="5"/>
        <v/>
      </c>
    </row>
    <row r="30" spans="1:17" s="1" customFormat="1" ht="30" customHeight="1" x14ac:dyDescent="0.25">
      <c r="A30" s="22">
        <v>28</v>
      </c>
      <c r="B30" s="48"/>
      <c r="C30" s="31"/>
      <c r="D30" s="32">
        <f>IF(C30="",0,(IF(C30&lt;&gt;"NKL",1000*(W!$B$3+W!$E$3-C30)/W!$B$3,0)))</f>
        <v>0</v>
      </c>
      <c r="E30" s="13" t="str">
        <f t="shared" si="0"/>
        <v/>
      </c>
      <c r="F30" s="22"/>
      <c r="G30" s="32">
        <f>IF(F30="",0,(IF(F30&lt;&gt;"NKL",1000*(W!$B$4+W!$E$4-F30)/W!$B$4,0)))</f>
        <v>0</v>
      </c>
      <c r="H30" s="13" t="str">
        <f t="shared" si="1"/>
        <v/>
      </c>
      <c r="I30" s="22"/>
      <c r="J30" s="32">
        <f>IF(I30="",0,(IF(I30&lt;&gt;"NKL",1000*(W!$B$5+W!$E$5-I30)/W!$B$5,0)))</f>
        <v>0</v>
      </c>
      <c r="K30" s="13" t="str">
        <f t="shared" si="2"/>
        <v/>
      </c>
      <c r="L30" s="33">
        <f t="shared" si="6"/>
        <v>0</v>
      </c>
      <c r="M30" s="5" t="str">
        <f t="shared" si="3"/>
        <v/>
      </c>
      <c r="N30" s="32">
        <f t="shared" si="7"/>
        <v>0</v>
      </c>
      <c r="O30" s="5" t="str">
        <f t="shared" si="4"/>
        <v/>
      </c>
      <c r="P30" s="32">
        <f t="shared" si="8"/>
        <v>0</v>
      </c>
      <c r="Q30" s="8" t="str">
        <f t="shared" si="5"/>
        <v/>
      </c>
    </row>
    <row r="31" spans="1:17" s="1" customFormat="1" ht="30" customHeight="1" x14ac:dyDescent="0.25">
      <c r="A31" s="22">
        <v>29</v>
      </c>
      <c r="B31" s="48"/>
      <c r="C31" s="31"/>
      <c r="D31" s="32">
        <f>IF(C31="",0,(IF(C31&lt;&gt;"NKL",1000*(W!$B$3+W!$E$3-C31)/W!$B$3,0)))</f>
        <v>0</v>
      </c>
      <c r="E31" s="13" t="str">
        <f t="shared" si="0"/>
        <v/>
      </c>
      <c r="F31" s="22"/>
      <c r="G31" s="32">
        <f>IF(F31="",0,(IF(F31&lt;&gt;"NKL",1000*(W!$B$4+W!$E$4-F31)/W!$B$4,0)))</f>
        <v>0</v>
      </c>
      <c r="H31" s="13" t="str">
        <f t="shared" si="1"/>
        <v/>
      </c>
      <c r="I31" s="22"/>
      <c r="J31" s="32">
        <f>IF(I31="",0,(IF(I31&lt;&gt;"NKL",1000*(W!$B$5+W!$E$5-I31)/W!$B$5,0)))</f>
        <v>0</v>
      </c>
      <c r="K31" s="13" t="str">
        <f t="shared" si="2"/>
        <v/>
      </c>
      <c r="L31" s="33">
        <f t="shared" si="6"/>
        <v>0</v>
      </c>
      <c r="M31" s="5" t="str">
        <f t="shared" si="3"/>
        <v/>
      </c>
      <c r="N31" s="32">
        <f t="shared" si="7"/>
        <v>0</v>
      </c>
      <c r="O31" s="5" t="str">
        <f t="shared" si="4"/>
        <v/>
      </c>
      <c r="P31" s="32">
        <f t="shared" si="8"/>
        <v>0</v>
      </c>
      <c r="Q31" s="8" t="str">
        <f t="shared" si="5"/>
        <v/>
      </c>
    </row>
    <row r="32" spans="1:17" ht="30" customHeight="1" thickBot="1" x14ac:dyDescent="0.3">
      <c r="A32" s="23">
        <v>30</v>
      </c>
      <c r="B32" s="25"/>
      <c r="C32" s="21"/>
      <c r="D32" s="10">
        <f>IF(C32="",0,(IF(C32&lt;&gt;"NKL",1000*(W!$B$3+W!$E$3-C32)/W!$B$3,0)))</f>
        <v>0</v>
      </c>
      <c r="E32" s="14" t="str">
        <f t="shared" si="0"/>
        <v/>
      </c>
      <c r="F32" s="9"/>
      <c r="G32" s="10">
        <f>IF(F32="",0,(IF(F32&lt;&gt;"NKL",1000*(W!$B$4+W!$E$4-F32)/W!$B$4,0)))</f>
        <v>0</v>
      </c>
      <c r="H32" s="14" t="str">
        <f t="shared" si="1"/>
        <v/>
      </c>
      <c r="I32" s="9"/>
      <c r="J32" s="10">
        <f>IF(I32="",0,(IF(I32&lt;&gt;"NKL",1000*(W!$B$5+W!$E$5-I32)/W!$B$5,0)))</f>
        <v>0</v>
      </c>
      <c r="K32" s="14" t="str">
        <f t="shared" si="2"/>
        <v/>
      </c>
      <c r="L32" s="17">
        <f t="shared" si="6"/>
        <v>0</v>
      </c>
      <c r="M32" s="18" t="str">
        <f t="shared" si="3"/>
        <v/>
      </c>
      <c r="N32" s="10">
        <f t="shared" si="7"/>
        <v>0</v>
      </c>
      <c r="O32" s="18" t="str">
        <f t="shared" si="4"/>
        <v/>
      </c>
      <c r="P32" s="10">
        <f t="shared" si="8"/>
        <v>0</v>
      </c>
      <c r="Q32" s="11" t="str">
        <f t="shared" si="5"/>
        <v/>
      </c>
    </row>
  </sheetData>
  <mergeCells count="10">
    <mergeCell ref="A1:Q1"/>
    <mergeCell ref="L3:M3"/>
    <mergeCell ref="N3:O3"/>
    <mergeCell ref="P3:Q3"/>
    <mergeCell ref="L2:Q2"/>
    <mergeCell ref="I2:K3"/>
    <mergeCell ref="A2:A4"/>
    <mergeCell ref="B2:B4"/>
    <mergeCell ref="C2:E3"/>
    <mergeCell ref="F2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workbookViewId="0">
      <selection activeCell="U8" sqref="U8"/>
    </sheetView>
  </sheetViews>
  <sheetFormatPr defaultRowHeight="15" x14ac:dyDescent="0.25"/>
  <cols>
    <col min="1" max="1" width="3.28515625" style="1" customWidth="1"/>
    <col min="2" max="2" width="41.140625" customWidth="1"/>
    <col min="3" max="3" width="8.42578125" customWidth="1"/>
    <col min="4" max="4" width="15.28515625" customWidth="1"/>
    <col min="5" max="5" width="8.42578125" style="2" customWidth="1"/>
    <col min="6" max="6" width="8.28515625" customWidth="1"/>
    <col min="7" max="7" width="14.85546875" customWidth="1"/>
    <col min="8" max="8" width="8.42578125" style="2" customWidth="1"/>
    <col min="9" max="9" width="8.7109375" customWidth="1"/>
    <col min="10" max="10" width="14.28515625" customWidth="1"/>
    <col min="11" max="11" width="8.42578125" style="2" customWidth="1"/>
    <col min="13" max="13" width="8.85546875" style="2"/>
    <col min="15" max="15" width="8.85546875" style="2"/>
    <col min="17" max="17" width="8.85546875" style="2"/>
  </cols>
  <sheetData>
    <row r="1" spans="1:17" ht="27" thickBot="1" x14ac:dyDescent="0.45">
      <c r="A1" s="49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x14ac:dyDescent="0.25">
      <c r="A2" s="58" t="s">
        <v>0</v>
      </c>
      <c r="B2" s="59" t="s">
        <v>1</v>
      </c>
      <c r="C2" s="64" t="s">
        <v>6</v>
      </c>
      <c r="D2" s="59"/>
      <c r="E2" s="60"/>
      <c r="F2" s="58" t="s">
        <v>7</v>
      </c>
      <c r="G2" s="59"/>
      <c r="H2" s="60"/>
      <c r="I2" s="58" t="s">
        <v>8</v>
      </c>
      <c r="J2" s="59"/>
      <c r="K2" s="60"/>
      <c r="L2" s="55" t="s">
        <v>9</v>
      </c>
      <c r="M2" s="56"/>
      <c r="N2" s="56"/>
      <c r="O2" s="56"/>
      <c r="P2" s="56"/>
      <c r="Q2" s="57"/>
    </row>
    <row r="3" spans="1:17" x14ac:dyDescent="0.25">
      <c r="A3" s="61"/>
      <c r="B3" s="62"/>
      <c r="C3" s="65"/>
      <c r="D3" s="62"/>
      <c r="E3" s="63"/>
      <c r="F3" s="61"/>
      <c r="G3" s="62"/>
      <c r="H3" s="63"/>
      <c r="I3" s="61"/>
      <c r="J3" s="62"/>
      <c r="K3" s="63"/>
      <c r="L3" s="52" t="s">
        <v>6</v>
      </c>
      <c r="M3" s="53"/>
      <c r="N3" s="53" t="s">
        <v>7</v>
      </c>
      <c r="O3" s="53"/>
      <c r="P3" s="53" t="s">
        <v>8</v>
      </c>
      <c r="Q3" s="54"/>
    </row>
    <row r="4" spans="1:17" ht="45.75" thickBot="1" x14ac:dyDescent="0.3">
      <c r="A4" s="61"/>
      <c r="B4" s="62"/>
      <c r="C4" s="19" t="s">
        <v>2</v>
      </c>
      <c r="D4" s="3" t="s">
        <v>3</v>
      </c>
      <c r="E4" s="12" t="s">
        <v>4</v>
      </c>
      <c r="F4" s="6" t="s">
        <v>2</v>
      </c>
      <c r="G4" s="3" t="s">
        <v>3</v>
      </c>
      <c r="H4" s="12" t="s">
        <v>4</v>
      </c>
      <c r="I4" s="6" t="s">
        <v>2</v>
      </c>
      <c r="J4" s="3" t="s">
        <v>3</v>
      </c>
      <c r="K4" s="12" t="s">
        <v>4</v>
      </c>
      <c r="L4" s="15" t="s">
        <v>5</v>
      </c>
      <c r="M4" s="5" t="s">
        <v>4</v>
      </c>
      <c r="N4" s="5" t="s">
        <v>5</v>
      </c>
      <c r="O4" s="5" t="s">
        <v>4</v>
      </c>
      <c r="P4" s="5" t="s">
        <v>5</v>
      </c>
      <c r="Q4" s="8" t="s">
        <v>4</v>
      </c>
    </row>
    <row r="5" spans="1:17" s="1" customFormat="1" ht="30" customHeight="1" thickBot="1" x14ac:dyDescent="0.3">
      <c r="A5" s="22">
        <v>1</v>
      </c>
      <c r="B5" s="27" t="s">
        <v>36</v>
      </c>
      <c r="C5" s="31">
        <v>55</v>
      </c>
      <c r="D5" s="32">
        <f>IF(C5="",0,(IF(C5&lt;&gt;"NKL",1000*(W!$C$3+W!$F$3-C5)/W!$C$3,0)))</f>
        <v>954.5454545454545</v>
      </c>
      <c r="E5" s="13">
        <f t="shared" ref="E5:E28" si="0">IF(D5=0,"",(RANK(D5,$D$5:$D$28)))</f>
        <v>10</v>
      </c>
      <c r="F5" s="22">
        <v>0</v>
      </c>
      <c r="G5" s="32">
        <f>IF(F5="",0,(IF(F5&lt;&gt;"NKL",1000*(W!$C$4+W!$F$4-F5)/W!$C$4,0)))</f>
        <v>1000</v>
      </c>
      <c r="H5" s="13">
        <f>IF(G5=0,"",(RANK(G5,$G$5:$G$28)))</f>
        <v>1</v>
      </c>
      <c r="I5" s="22">
        <v>145</v>
      </c>
      <c r="J5" s="32">
        <f>IF(I5="",0,(IF(I5&lt;&gt;"NKL",1000*(W!$C$5+W!$F$5-I5)/W!$C$5,0)))</f>
        <v>897.43589743589746</v>
      </c>
      <c r="K5" s="13">
        <f t="shared" ref="K5:K28" si="1">IF(J5=0,"",(RANK(J5,$J$5:$J$28)))</f>
        <v>7</v>
      </c>
      <c r="L5" s="33">
        <f>D5</f>
        <v>954.5454545454545</v>
      </c>
      <c r="M5" s="5">
        <f t="shared" ref="M5:M28" si="2">IF(L5=0,"",(RANK(L5,$L$5:$L$28)))</f>
        <v>10</v>
      </c>
      <c r="N5" s="32">
        <f>D5+G5</f>
        <v>1954.5454545454545</v>
      </c>
      <c r="O5" s="5">
        <f t="shared" ref="O5:O28" si="3">IF(N5=0,"",(RANK(N5,$N$5:$N$28)))</f>
        <v>4</v>
      </c>
      <c r="P5" s="32">
        <f>D5+G5+J5</f>
        <v>2851.981351981352</v>
      </c>
      <c r="Q5" s="8">
        <f t="shared" ref="Q5:Q28" si="4">IF(P5=0,"",(RANK(P5,$P$5:$P$28)))</f>
        <v>5</v>
      </c>
    </row>
    <row r="6" spans="1:17" s="1" customFormat="1" ht="30" customHeight="1" thickBot="1" x14ac:dyDescent="0.3">
      <c r="A6" s="22">
        <v>2</v>
      </c>
      <c r="B6" s="28" t="s">
        <v>37</v>
      </c>
      <c r="C6" s="31">
        <v>47</v>
      </c>
      <c r="D6" s="32">
        <f>IF(C6="",0,(IF(C6&lt;&gt;"NKL",1000*(W!$C$3+W!$F$3-C6)/W!$C$3,0)))</f>
        <v>962.62626262626259</v>
      </c>
      <c r="E6" s="13">
        <f t="shared" si="0"/>
        <v>8</v>
      </c>
      <c r="F6" s="22">
        <v>164</v>
      </c>
      <c r="G6" s="32">
        <f>IF(F6="",0,(IF(F6&lt;&gt;"NKL",1000*(W!$C$4+W!$F$4-F6)/W!$C$4,0)))</f>
        <v>881.15942028985512</v>
      </c>
      <c r="H6" s="13">
        <f>IF(G6=0,"",(RANK(G6,$G$5:$G$28)))</f>
        <v>10</v>
      </c>
      <c r="I6" s="22"/>
      <c r="J6" s="32">
        <f>IF(I6="",0,(IF(I6&lt;&gt;"NKL",1000*(W!$C$5+W!$F$5-I6)/W!$C$5,0)))</f>
        <v>0</v>
      </c>
      <c r="K6" s="13" t="str">
        <f t="shared" si="1"/>
        <v/>
      </c>
      <c r="L6" s="33">
        <f t="shared" ref="L6:L28" si="5">D6</f>
        <v>962.62626262626259</v>
      </c>
      <c r="M6" s="5">
        <f t="shared" si="2"/>
        <v>8</v>
      </c>
      <c r="N6" s="32">
        <f t="shared" ref="N6:N28" si="6">D6+G6</f>
        <v>1843.7856829161178</v>
      </c>
      <c r="O6" s="5">
        <f t="shared" si="3"/>
        <v>9</v>
      </c>
      <c r="P6" s="32">
        <f t="shared" ref="P6:P28" si="7">D6+G6+J6</f>
        <v>1843.7856829161178</v>
      </c>
      <c r="Q6" s="8">
        <f t="shared" si="4"/>
        <v>13</v>
      </c>
    </row>
    <row r="7" spans="1:17" s="1" customFormat="1" ht="33" customHeight="1" thickBot="1" x14ac:dyDescent="0.3">
      <c r="A7" s="22">
        <v>3</v>
      </c>
      <c r="B7" s="28" t="s">
        <v>38</v>
      </c>
      <c r="C7" s="31">
        <v>25</v>
      </c>
      <c r="D7" s="32">
        <f>IF(C7="",0,(IF(C7&lt;&gt;"NKL",1000*(W!$C$3+W!$F$3-C7)/W!$C$3,0)))</f>
        <v>984.84848484848487</v>
      </c>
      <c r="E7" s="13">
        <f t="shared" si="0"/>
        <v>2</v>
      </c>
      <c r="F7" s="22">
        <v>55</v>
      </c>
      <c r="G7" s="32">
        <f>IF(F7="",0,(IF(F7&lt;&gt;"NKL",1000*(W!$C$4+W!$F$4-F7)/W!$C$4,0)))</f>
        <v>960.14492753623188</v>
      </c>
      <c r="H7" s="13">
        <f>IF(G7=0,"",(RANK(G7,$G$5:$G$28)))</f>
        <v>7</v>
      </c>
      <c r="I7" s="22">
        <v>480</v>
      </c>
      <c r="J7" s="32">
        <f>IF(I7="",0,(IF(I7&lt;&gt;"NKL",1000*(W!$C$5+W!$F$5-I7)/W!$C$5,0)))</f>
        <v>611.11111111111109</v>
      </c>
      <c r="K7" s="13">
        <f t="shared" si="1"/>
        <v>12</v>
      </c>
      <c r="L7" s="33">
        <f t="shared" si="5"/>
        <v>984.84848484848487</v>
      </c>
      <c r="M7" s="5">
        <f t="shared" si="2"/>
        <v>2</v>
      </c>
      <c r="N7" s="32">
        <f t="shared" si="6"/>
        <v>1944.9934123847167</v>
      </c>
      <c r="O7" s="5">
        <f t="shared" si="3"/>
        <v>6</v>
      </c>
      <c r="P7" s="32">
        <f t="shared" si="7"/>
        <v>2556.1045234958278</v>
      </c>
      <c r="Q7" s="8">
        <f t="shared" si="4"/>
        <v>10</v>
      </c>
    </row>
    <row r="8" spans="1:17" s="1" customFormat="1" ht="30" customHeight="1" thickBot="1" x14ac:dyDescent="0.3">
      <c r="A8" s="22">
        <v>4</v>
      </c>
      <c r="B8" s="28" t="s">
        <v>39</v>
      </c>
      <c r="C8" s="31">
        <v>155</v>
      </c>
      <c r="D8" s="32">
        <f>IF(C8="",0,(IF(C8&lt;&gt;"NKL",1000*(W!$C$3+W!$F$3-C8)/W!$C$3,0)))</f>
        <v>853.53535353535358</v>
      </c>
      <c r="E8" s="13">
        <f t="shared" si="0"/>
        <v>12</v>
      </c>
      <c r="F8" s="22">
        <v>43</v>
      </c>
      <c r="G8" s="32">
        <f>IF(F8="",0,(IF(F8&lt;&gt;"NKL",1000*(W!$C$4+W!$F$4-F8)/W!$C$4,0)))</f>
        <v>968.84057971014488</v>
      </c>
      <c r="H8" s="13">
        <f>IF(G8=0,"",(RANK(G8,$G$5:$G$28)))</f>
        <v>6</v>
      </c>
      <c r="I8" s="22">
        <v>149</v>
      </c>
      <c r="J8" s="32">
        <f>IF(I8="",0,(IF(I8&lt;&gt;"NKL",1000*(W!$C$5+W!$F$5-I8)/W!$C$5,0)))</f>
        <v>894.017094017094</v>
      </c>
      <c r="K8" s="13">
        <f t="shared" si="1"/>
        <v>9</v>
      </c>
      <c r="L8" s="33">
        <f t="shared" si="5"/>
        <v>853.53535353535358</v>
      </c>
      <c r="M8" s="5">
        <f t="shared" si="2"/>
        <v>12</v>
      </c>
      <c r="N8" s="32">
        <f t="shared" si="6"/>
        <v>1822.3759332454983</v>
      </c>
      <c r="O8" s="5">
        <f t="shared" si="3"/>
        <v>10</v>
      </c>
      <c r="P8" s="32">
        <f t="shared" si="7"/>
        <v>2716.3930272625921</v>
      </c>
      <c r="Q8" s="8">
        <f t="shared" si="4"/>
        <v>8</v>
      </c>
    </row>
    <row r="9" spans="1:17" s="1" customFormat="1" ht="30" customHeight="1" thickBot="1" x14ac:dyDescent="0.3">
      <c r="A9" s="22">
        <v>6</v>
      </c>
      <c r="B9" s="28" t="s">
        <v>40</v>
      </c>
      <c r="C9" s="31">
        <v>65</v>
      </c>
      <c r="D9" s="32">
        <f>IF(C9="",0,(IF(C9&lt;&gt;"NKL",1000*(W!$C$3+W!$F$3-C9)/W!$C$3,0)))</f>
        <v>944.44444444444446</v>
      </c>
      <c r="E9" s="13">
        <f t="shared" si="0"/>
        <v>11</v>
      </c>
      <c r="F9" s="22">
        <v>105</v>
      </c>
      <c r="G9" s="32">
        <f>IF(F9="",0,(IF(F9&lt;&gt;"NKL",1000*(W!$C$4+W!$F$4-F9)/W!$C$4,0)))</f>
        <v>923.91304347826087</v>
      </c>
      <c r="H9" s="13">
        <f t="shared" ref="H9:H28" si="8">IF(G9=0,"",(RANK(G9,$G$5:$G$28)))</f>
        <v>8</v>
      </c>
      <c r="I9" s="22">
        <v>145</v>
      </c>
      <c r="J9" s="32">
        <f>IF(I9="",0,(IF(I9&lt;&gt;"NKL",1000*(W!$C$5+W!$F$5-I9)/W!$C$5,0)))</f>
        <v>897.43589743589746</v>
      </c>
      <c r="K9" s="13">
        <f t="shared" si="1"/>
        <v>7</v>
      </c>
      <c r="L9" s="33">
        <f t="shared" si="5"/>
        <v>944.44444444444446</v>
      </c>
      <c r="M9" s="5">
        <f t="shared" si="2"/>
        <v>11</v>
      </c>
      <c r="N9" s="32">
        <f t="shared" si="6"/>
        <v>1868.3574879227053</v>
      </c>
      <c r="O9" s="5">
        <f t="shared" si="3"/>
        <v>7</v>
      </c>
      <c r="P9" s="32">
        <f t="shared" si="7"/>
        <v>2765.7933853586028</v>
      </c>
      <c r="Q9" s="8">
        <f t="shared" si="4"/>
        <v>7</v>
      </c>
    </row>
    <row r="10" spans="1:17" s="1" customFormat="1" ht="33.75" customHeight="1" thickBot="1" x14ac:dyDescent="0.3">
      <c r="A10" s="22">
        <v>7</v>
      </c>
      <c r="B10" s="27" t="s">
        <v>41</v>
      </c>
      <c r="C10" s="31">
        <v>25</v>
      </c>
      <c r="D10" s="32">
        <f>IF(C10="",0,(IF(C10&lt;&gt;"NKL",1000*(W!$C$3+W!$F$3-C10)/W!$C$3,0)))</f>
        <v>984.84848484848487</v>
      </c>
      <c r="E10" s="13">
        <f t="shared" si="0"/>
        <v>2</v>
      </c>
      <c r="F10" s="22">
        <v>16</v>
      </c>
      <c r="G10" s="32">
        <f>IF(F10="",0,(IF(F10&lt;&gt;"NKL",1000*(W!$C$4+W!$F$4-F10)/W!$C$4,0)))</f>
        <v>988.40579710144925</v>
      </c>
      <c r="H10" s="13">
        <f t="shared" si="8"/>
        <v>4</v>
      </c>
      <c r="I10" s="22">
        <v>137</v>
      </c>
      <c r="J10" s="32">
        <f>IF(I10="",0,(IF(I10&lt;&gt;"NKL",1000*(W!$C$5+W!$F$5-I10)/W!$C$5,0)))</f>
        <v>904.27350427350427</v>
      </c>
      <c r="K10" s="13">
        <f t="shared" si="1"/>
        <v>5</v>
      </c>
      <c r="L10" s="33">
        <f t="shared" si="5"/>
        <v>984.84848484848487</v>
      </c>
      <c r="M10" s="5">
        <f t="shared" si="2"/>
        <v>2</v>
      </c>
      <c r="N10" s="32">
        <f t="shared" si="6"/>
        <v>1973.254281949934</v>
      </c>
      <c r="O10" s="5">
        <f t="shared" si="3"/>
        <v>3</v>
      </c>
      <c r="P10" s="32">
        <f t="shared" si="7"/>
        <v>2877.5277862234384</v>
      </c>
      <c r="Q10" s="8">
        <f t="shared" si="4"/>
        <v>3</v>
      </c>
    </row>
    <row r="11" spans="1:17" s="1" customFormat="1" ht="30" customHeight="1" thickBot="1" x14ac:dyDescent="0.3">
      <c r="A11" s="22">
        <v>9</v>
      </c>
      <c r="B11" s="27" t="s">
        <v>42</v>
      </c>
      <c r="C11" s="31">
        <v>25</v>
      </c>
      <c r="D11" s="32">
        <f>IF(C11="",0,(IF(C11&lt;&gt;"NKL",1000*(W!$C$3+W!$F$3-C11)/W!$C$3,0)))</f>
        <v>984.84848484848487</v>
      </c>
      <c r="E11" s="13">
        <f t="shared" si="0"/>
        <v>2</v>
      </c>
      <c r="F11" s="22">
        <v>490</v>
      </c>
      <c r="G11" s="32">
        <f>IF(F11="",0,(IF(F11&lt;&gt;"NKL",1000*(W!$C$4+W!$F$4-F11)/W!$C$4,0)))</f>
        <v>644.92753623188401</v>
      </c>
      <c r="H11" s="13">
        <f t="shared" si="8"/>
        <v>12</v>
      </c>
      <c r="I11" s="22">
        <v>60</v>
      </c>
      <c r="J11" s="32">
        <f>IF(I11="",0,(IF(I11&lt;&gt;"NKL",1000*(W!$C$5+W!$F$5-I11)/W!$C$5,0)))</f>
        <v>970.08547008547009</v>
      </c>
      <c r="K11" s="13">
        <f t="shared" si="1"/>
        <v>3</v>
      </c>
      <c r="L11" s="33">
        <f t="shared" si="5"/>
        <v>984.84848484848487</v>
      </c>
      <c r="M11" s="5">
        <f t="shared" si="2"/>
        <v>2</v>
      </c>
      <c r="N11" s="32">
        <f t="shared" si="6"/>
        <v>1629.776021080369</v>
      </c>
      <c r="O11" s="5">
        <f t="shared" si="3"/>
        <v>12</v>
      </c>
      <c r="P11" s="32">
        <f t="shared" si="7"/>
        <v>2599.8614911658392</v>
      </c>
      <c r="Q11" s="8">
        <f t="shared" si="4"/>
        <v>9</v>
      </c>
    </row>
    <row r="12" spans="1:17" s="1" customFormat="1" ht="32.25" customHeight="1" thickBot="1" x14ac:dyDescent="0.3">
      <c r="A12" s="22">
        <v>10</v>
      </c>
      <c r="B12" s="27" t="s">
        <v>43</v>
      </c>
      <c r="C12" s="31">
        <v>155</v>
      </c>
      <c r="D12" s="32">
        <f>IF(C12="",0,(IF(C12&lt;&gt;"NKL",1000*(W!$C$3+W!$F$3-C12)/W!$C$3,0)))</f>
        <v>853.53535353535358</v>
      </c>
      <c r="E12" s="13">
        <f t="shared" si="0"/>
        <v>12</v>
      </c>
      <c r="F12" s="22">
        <v>240</v>
      </c>
      <c r="G12" s="32">
        <f>IF(F12="",0,(IF(F12&lt;&gt;"NKL",1000*(W!$C$4+W!$F$4-F12)/W!$C$4,0)))</f>
        <v>826.08695652173913</v>
      </c>
      <c r="H12" s="13">
        <f t="shared" si="8"/>
        <v>11</v>
      </c>
      <c r="I12" s="22">
        <v>365</v>
      </c>
      <c r="J12" s="32">
        <f>IF(I12="",0,(IF(I12&lt;&gt;"NKL",1000*(W!$C$5+W!$F$5-I12)/W!$C$5,0)))</f>
        <v>709.40170940170935</v>
      </c>
      <c r="K12" s="13">
        <f t="shared" si="1"/>
        <v>10</v>
      </c>
      <c r="L12" s="33">
        <f t="shared" si="5"/>
        <v>853.53535353535358</v>
      </c>
      <c r="M12" s="5">
        <f t="shared" si="2"/>
        <v>12</v>
      </c>
      <c r="N12" s="32">
        <f t="shared" si="6"/>
        <v>1679.6223100570928</v>
      </c>
      <c r="O12" s="5">
        <f t="shared" si="3"/>
        <v>11</v>
      </c>
      <c r="P12" s="32">
        <f t="shared" si="7"/>
        <v>2389.0240194588023</v>
      </c>
      <c r="Q12" s="8">
        <f t="shared" si="4"/>
        <v>11</v>
      </c>
    </row>
    <row r="13" spans="1:17" s="1" customFormat="1" ht="33" customHeight="1" thickBot="1" x14ac:dyDescent="0.3">
      <c r="A13" s="22">
        <v>11</v>
      </c>
      <c r="B13" s="27" t="s">
        <v>44</v>
      </c>
      <c r="C13" s="31">
        <v>35</v>
      </c>
      <c r="D13" s="32">
        <f>IF(C13="",0,(IF(C13&lt;&gt;"NKL",1000*(W!$C$3+W!$F$3-C13)/W!$C$3,0)))</f>
        <v>974.74747474747471</v>
      </c>
      <c r="E13" s="13">
        <f t="shared" si="0"/>
        <v>6</v>
      </c>
      <c r="F13" s="22">
        <v>40</v>
      </c>
      <c r="G13" s="32">
        <f>IF(F13="",0,(IF(F13&lt;&gt;"NKL",1000*(W!$C$4+W!$F$4-F13)/W!$C$4,0)))</f>
        <v>971.01449275362324</v>
      </c>
      <c r="H13" s="13">
        <f t="shared" si="8"/>
        <v>5</v>
      </c>
      <c r="I13" s="22">
        <v>40</v>
      </c>
      <c r="J13" s="32">
        <f>IF(I13="",0,(IF(I13&lt;&gt;"NKL",1000*(W!$C$5+W!$F$5-I13)/W!$C$5,0)))</f>
        <v>987.17948717948718</v>
      </c>
      <c r="K13" s="13">
        <f t="shared" si="1"/>
        <v>2</v>
      </c>
      <c r="L13" s="33">
        <f t="shared" si="5"/>
        <v>974.74747474747471</v>
      </c>
      <c r="M13" s="5">
        <f t="shared" si="2"/>
        <v>6</v>
      </c>
      <c r="N13" s="32">
        <f t="shared" si="6"/>
        <v>1945.7619675010978</v>
      </c>
      <c r="O13" s="5">
        <f t="shared" si="3"/>
        <v>5</v>
      </c>
      <c r="P13" s="32">
        <f t="shared" si="7"/>
        <v>2932.9414546805851</v>
      </c>
      <c r="Q13" s="8">
        <f t="shared" si="4"/>
        <v>2</v>
      </c>
    </row>
    <row r="14" spans="1:17" s="1" customFormat="1" ht="30" customHeight="1" thickBot="1" x14ac:dyDescent="0.3">
      <c r="A14" s="22">
        <v>12</v>
      </c>
      <c r="B14" s="27" t="s">
        <v>45</v>
      </c>
      <c r="C14" s="31">
        <v>10</v>
      </c>
      <c r="D14" s="32">
        <f>IF(C14="",0,(IF(C14&lt;&gt;"NKL",1000*(W!$C$3+W!$F$3-C14)/W!$C$3,0)))</f>
        <v>1000</v>
      </c>
      <c r="E14" s="13">
        <f t="shared" si="0"/>
        <v>1</v>
      </c>
      <c r="F14" s="22">
        <v>15</v>
      </c>
      <c r="G14" s="32">
        <f>IF(F14="",0,(IF(F14&lt;&gt;"NKL",1000*(W!$C$4+W!$F$4-F14)/W!$C$4,0)))</f>
        <v>989.13043478260875</v>
      </c>
      <c r="H14" s="13">
        <f t="shared" si="8"/>
        <v>2</v>
      </c>
      <c r="I14" s="22">
        <v>25</v>
      </c>
      <c r="J14" s="32">
        <f>IF(I14="",0,(IF(I14&lt;&gt;"NKL",1000*(W!$C$5+W!$F$5-I14)/W!$C$5,0)))</f>
        <v>1000</v>
      </c>
      <c r="K14" s="13">
        <f t="shared" si="1"/>
        <v>1</v>
      </c>
      <c r="L14" s="33">
        <f t="shared" si="5"/>
        <v>1000</v>
      </c>
      <c r="M14" s="5">
        <f t="shared" si="2"/>
        <v>1</v>
      </c>
      <c r="N14" s="32">
        <f t="shared" si="6"/>
        <v>1989.1304347826087</v>
      </c>
      <c r="O14" s="5">
        <f t="shared" si="3"/>
        <v>1</v>
      </c>
      <c r="P14" s="32">
        <f t="shared" si="7"/>
        <v>2989.130434782609</v>
      </c>
      <c r="Q14" s="8">
        <f t="shared" si="4"/>
        <v>1</v>
      </c>
    </row>
    <row r="15" spans="1:17" s="1" customFormat="1" ht="30" customHeight="1" thickBot="1" x14ac:dyDescent="0.3">
      <c r="A15" s="22">
        <v>15</v>
      </c>
      <c r="B15" s="27" t="s">
        <v>46</v>
      </c>
      <c r="C15" s="31">
        <v>50</v>
      </c>
      <c r="D15" s="32">
        <f>IF(C15="",0,(IF(C15&lt;&gt;"NKL",1000*(W!$C$3+W!$F$3-C15)/W!$C$3,0)))</f>
        <v>959.59595959595958</v>
      </c>
      <c r="E15" s="13">
        <f t="shared" si="0"/>
        <v>9</v>
      </c>
      <c r="F15" s="22">
        <v>140</v>
      </c>
      <c r="G15" s="32">
        <f>IF(F15="",0,(IF(F15&lt;&gt;"NKL",1000*(W!$C$4+W!$F$4-F15)/W!$C$4,0)))</f>
        <v>898.55072463768113</v>
      </c>
      <c r="H15" s="13">
        <f t="shared" si="8"/>
        <v>9</v>
      </c>
      <c r="I15" s="22">
        <v>125</v>
      </c>
      <c r="J15" s="32">
        <f>IF(I15="",0,(IF(I15&lt;&gt;"NKL",1000*(W!$C$5+W!$F$5-I15)/W!$C$5,0)))</f>
        <v>914.52991452991455</v>
      </c>
      <c r="K15" s="13">
        <f t="shared" si="1"/>
        <v>4</v>
      </c>
      <c r="L15" s="33">
        <f t="shared" si="5"/>
        <v>959.59595959595958</v>
      </c>
      <c r="M15" s="5">
        <f t="shared" si="2"/>
        <v>9</v>
      </c>
      <c r="N15" s="32">
        <f t="shared" si="6"/>
        <v>1858.1466842336408</v>
      </c>
      <c r="O15" s="5">
        <f t="shared" si="3"/>
        <v>8</v>
      </c>
      <c r="P15" s="32">
        <f t="shared" si="7"/>
        <v>2772.6765987635554</v>
      </c>
      <c r="Q15" s="8">
        <f t="shared" si="4"/>
        <v>6</v>
      </c>
    </row>
    <row r="16" spans="1:17" s="1" customFormat="1" ht="34.5" customHeight="1" thickBot="1" x14ac:dyDescent="0.3">
      <c r="A16" s="22">
        <v>16</v>
      </c>
      <c r="B16" s="28" t="s">
        <v>47</v>
      </c>
      <c r="C16" s="31">
        <v>40</v>
      </c>
      <c r="D16" s="32">
        <f>IF(C16="",0,(IF(C16&lt;&gt;"NKL",1000*(W!$C$3+W!$F$3-C16)/W!$C$3,0)))</f>
        <v>969.69696969696975</v>
      </c>
      <c r="E16" s="13">
        <f t="shared" si="0"/>
        <v>7</v>
      </c>
      <c r="F16" s="22">
        <v>755</v>
      </c>
      <c r="G16" s="32">
        <f>IF(F16="",0,(IF(F16&lt;&gt;"NKL",1000*(W!$C$4+W!$F$4-F16)/W!$C$4,0)))</f>
        <v>452.89855072463769</v>
      </c>
      <c r="H16" s="13">
        <f t="shared" si="8"/>
        <v>13</v>
      </c>
      <c r="I16" s="22">
        <v>455</v>
      </c>
      <c r="J16" s="32">
        <f>IF(I16="",0,(IF(I16&lt;&gt;"NKL",1000*(W!$C$5+W!$F$5-I16)/W!$C$5,0)))</f>
        <v>632.47863247863245</v>
      </c>
      <c r="K16" s="13">
        <f t="shared" si="1"/>
        <v>11</v>
      </c>
      <c r="L16" s="33">
        <f t="shared" si="5"/>
        <v>969.69696969696975</v>
      </c>
      <c r="M16" s="5">
        <f t="shared" si="2"/>
        <v>7</v>
      </c>
      <c r="N16" s="32">
        <f t="shared" si="6"/>
        <v>1422.5955204216075</v>
      </c>
      <c r="O16" s="5">
        <f t="shared" si="3"/>
        <v>13</v>
      </c>
      <c r="P16" s="32">
        <f t="shared" si="7"/>
        <v>2055.0741529002398</v>
      </c>
      <c r="Q16" s="8">
        <f t="shared" si="4"/>
        <v>12</v>
      </c>
    </row>
    <row r="17" spans="1:17" s="1" customFormat="1" ht="33.75" customHeight="1" thickBot="1" x14ac:dyDescent="0.3">
      <c r="A17" s="69">
        <v>18</v>
      </c>
      <c r="B17" s="27" t="s">
        <v>48</v>
      </c>
      <c r="C17" s="31">
        <v>25</v>
      </c>
      <c r="D17" s="32">
        <f>IF(C17="",0,(IF(C17&lt;&gt;"NKL",1000*(W!$C$3+W!$F$3-C17)/W!$C$3,0)))</f>
        <v>984.84848484848487</v>
      </c>
      <c r="E17" s="13">
        <f t="shared" si="0"/>
        <v>2</v>
      </c>
      <c r="F17" s="22">
        <v>15</v>
      </c>
      <c r="G17" s="32">
        <f>IF(F17="",0,(IF(F17&lt;&gt;"NKL",1000*(W!$C$4+W!$F$4-F17)/W!$C$4,0)))</f>
        <v>989.13043478260875</v>
      </c>
      <c r="H17" s="13">
        <f t="shared" si="8"/>
        <v>2</v>
      </c>
      <c r="I17" s="22">
        <v>140</v>
      </c>
      <c r="J17" s="32">
        <f>IF(I17="",0,(IF(I17&lt;&gt;"NKL",1000*(W!$C$5+W!$F$5-I17)/W!$C$5,0)))</f>
        <v>901.70940170940173</v>
      </c>
      <c r="K17" s="13">
        <f t="shared" si="1"/>
        <v>6</v>
      </c>
      <c r="L17" s="33">
        <f t="shared" si="5"/>
        <v>984.84848484848487</v>
      </c>
      <c r="M17" s="5">
        <f t="shared" si="2"/>
        <v>2</v>
      </c>
      <c r="N17" s="32">
        <f t="shared" si="6"/>
        <v>1973.9789196310935</v>
      </c>
      <c r="O17" s="5">
        <f t="shared" si="3"/>
        <v>2</v>
      </c>
      <c r="P17" s="32">
        <f t="shared" si="7"/>
        <v>2875.6883213404953</v>
      </c>
      <c r="Q17" s="8">
        <f t="shared" si="4"/>
        <v>4</v>
      </c>
    </row>
    <row r="18" spans="1:17" s="1" customFormat="1" ht="30" customHeight="1" thickBot="1" x14ac:dyDescent="0.3">
      <c r="A18" s="69">
        <v>19</v>
      </c>
      <c r="B18" s="27"/>
      <c r="C18" s="31"/>
      <c r="D18" s="32">
        <f>IF(C18="",0,(IF(C18&lt;&gt;"NKL",1000*(W!$C$3+W!$F$3-C18)/W!$C$3,0)))</f>
        <v>0</v>
      </c>
      <c r="E18" s="13" t="str">
        <f t="shared" si="0"/>
        <v/>
      </c>
      <c r="F18" s="22"/>
      <c r="G18" s="32">
        <f>IF(F18="",0,(IF(F18&lt;&gt;"NKL",1000*(W!$C$4+W!$F$4-F18)/W!$C$4,0)))</f>
        <v>0</v>
      </c>
      <c r="H18" s="13" t="str">
        <f t="shared" si="8"/>
        <v/>
      </c>
      <c r="I18" s="22"/>
      <c r="J18" s="32">
        <f>IF(I18="",0,(IF(I18&lt;&gt;"NKL",1000*(W!$C$5+W!$F$5-I18)/W!$C$5,0)))</f>
        <v>0</v>
      </c>
      <c r="K18" s="13" t="str">
        <f t="shared" si="1"/>
        <v/>
      </c>
      <c r="L18" s="33">
        <f t="shared" si="5"/>
        <v>0</v>
      </c>
      <c r="M18" s="5" t="str">
        <f t="shared" si="2"/>
        <v/>
      </c>
      <c r="N18" s="32">
        <f t="shared" si="6"/>
        <v>0</v>
      </c>
      <c r="O18" s="5" t="str">
        <f t="shared" si="3"/>
        <v/>
      </c>
      <c r="P18" s="32">
        <f t="shared" si="7"/>
        <v>0</v>
      </c>
      <c r="Q18" s="8" t="str">
        <f t="shared" si="4"/>
        <v/>
      </c>
    </row>
    <row r="19" spans="1:17" s="1" customFormat="1" ht="30" customHeight="1" x14ac:dyDescent="0.25">
      <c r="A19" s="22">
        <v>20</v>
      </c>
      <c r="B19" s="70"/>
      <c r="C19" s="31"/>
      <c r="D19" s="32">
        <f>IF(C19="",0,(IF(C19&lt;&gt;"NKL",1000*(W!$C$3+W!$F$3-C19)/W!$C$3,0)))</f>
        <v>0</v>
      </c>
      <c r="E19" s="13" t="str">
        <f t="shared" si="0"/>
        <v/>
      </c>
      <c r="F19" s="22"/>
      <c r="G19" s="32">
        <f>IF(F19="",0,(IF(F19&lt;&gt;"NKL",1000*(W!$C$4+W!$F$4-F19)/W!$C$4,0)))</f>
        <v>0</v>
      </c>
      <c r="H19" s="13" t="str">
        <f t="shared" si="8"/>
        <v/>
      </c>
      <c r="I19" s="22"/>
      <c r="J19" s="32">
        <f>IF(I19="",0,(IF(I19&lt;&gt;"NKL",1000*(W!$C$5+W!$F$5-I19)/W!$C$5,0)))</f>
        <v>0</v>
      </c>
      <c r="K19" s="13" t="str">
        <f t="shared" si="1"/>
        <v/>
      </c>
      <c r="L19" s="33">
        <f t="shared" si="5"/>
        <v>0</v>
      </c>
      <c r="M19" s="5" t="str">
        <f t="shared" si="2"/>
        <v/>
      </c>
      <c r="N19" s="32">
        <f t="shared" si="6"/>
        <v>0</v>
      </c>
      <c r="O19" s="5" t="str">
        <f t="shared" si="3"/>
        <v/>
      </c>
      <c r="P19" s="32">
        <f t="shared" si="7"/>
        <v>0</v>
      </c>
      <c r="Q19" s="8" t="str">
        <f t="shared" si="4"/>
        <v/>
      </c>
    </row>
    <row r="20" spans="1:17" s="1" customFormat="1" ht="30" customHeight="1" x14ac:dyDescent="0.25">
      <c r="A20" s="22">
        <v>21</v>
      </c>
      <c r="B20" s="29"/>
      <c r="C20" s="31"/>
      <c r="D20" s="32">
        <f>IF(C20="",0,(IF(C20&lt;&gt;"NKL",1000*(W!$C$3+W!$F$3-C20)/W!$C$3,0)))</f>
        <v>0</v>
      </c>
      <c r="E20" s="13" t="str">
        <f t="shared" si="0"/>
        <v/>
      </c>
      <c r="F20" s="22"/>
      <c r="G20" s="32">
        <f>IF(F20="",0,(IF(F20&lt;&gt;"NKL",1000*(W!$C$4+W!$F$4-F20)/W!$C$4,0)))</f>
        <v>0</v>
      </c>
      <c r="H20" s="13" t="str">
        <f t="shared" si="8"/>
        <v/>
      </c>
      <c r="I20" s="22"/>
      <c r="J20" s="32">
        <f>IF(I20="",0,(IF(I20&lt;&gt;"NKL",1000*(W!$C$5+W!$F$5-I20)/W!$C$5,0)))</f>
        <v>0</v>
      </c>
      <c r="K20" s="13" t="str">
        <f t="shared" si="1"/>
        <v/>
      </c>
      <c r="L20" s="33">
        <f t="shared" si="5"/>
        <v>0</v>
      </c>
      <c r="M20" s="5" t="str">
        <f t="shared" si="2"/>
        <v/>
      </c>
      <c r="N20" s="32">
        <f t="shared" si="6"/>
        <v>0</v>
      </c>
      <c r="O20" s="5" t="str">
        <f t="shared" si="3"/>
        <v/>
      </c>
      <c r="P20" s="32">
        <f t="shared" si="7"/>
        <v>0</v>
      </c>
      <c r="Q20" s="8" t="str">
        <f t="shared" si="4"/>
        <v/>
      </c>
    </row>
    <row r="21" spans="1:17" s="1" customFormat="1" ht="30" customHeight="1" x14ac:dyDescent="0.25">
      <c r="A21" s="22">
        <v>23</v>
      </c>
      <c r="B21" s="30"/>
      <c r="C21" s="31"/>
      <c r="D21" s="32">
        <f>IF(C21="",0,(IF(C21&lt;&gt;"NKL",1000*(W!$C$3+W!$F$3-C21)/W!$C$3,0)))</f>
        <v>0</v>
      </c>
      <c r="E21" s="13" t="str">
        <f t="shared" si="0"/>
        <v/>
      </c>
      <c r="F21" s="22"/>
      <c r="G21" s="32">
        <f>IF(F21="",0,(IF(F21&lt;&gt;"NKL",1000*(W!$C$4+W!$F$4-F21)/W!$C$4,0)))</f>
        <v>0</v>
      </c>
      <c r="H21" s="13" t="str">
        <f t="shared" si="8"/>
        <v/>
      </c>
      <c r="I21" s="22"/>
      <c r="J21" s="32">
        <f>IF(I21="",0,(IF(I21&lt;&gt;"NKL",1000*(W!$C$5+W!$F$5-I21)/W!$C$5,0)))</f>
        <v>0</v>
      </c>
      <c r="K21" s="13" t="str">
        <f t="shared" si="1"/>
        <v/>
      </c>
      <c r="L21" s="33">
        <f t="shared" si="5"/>
        <v>0</v>
      </c>
      <c r="M21" s="5" t="str">
        <f t="shared" si="2"/>
        <v/>
      </c>
      <c r="N21" s="32">
        <f t="shared" si="6"/>
        <v>0</v>
      </c>
      <c r="O21" s="5" t="str">
        <f t="shared" si="3"/>
        <v/>
      </c>
      <c r="P21" s="32">
        <f t="shared" si="7"/>
        <v>0</v>
      </c>
      <c r="Q21" s="8" t="str">
        <f t="shared" si="4"/>
        <v/>
      </c>
    </row>
    <row r="22" spans="1:17" s="1" customFormat="1" ht="30" customHeight="1" x14ac:dyDescent="0.25">
      <c r="A22" s="22">
        <v>24</v>
      </c>
      <c r="B22" s="30"/>
      <c r="C22" s="31"/>
      <c r="D22" s="32">
        <f>IF(C22="",0,(IF(C22&lt;&gt;"NKL",1000*(W!$C$3+W!$F$3-C22)/W!$C$3,0)))</f>
        <v>0</v>
      </c>
      <c r="E22" s="13" t="str">
        <f t="shared" si="0"/>
        <v/>
      </c>
      <c r="F22" s="22"/>
      <c r="G22" s="32">
        <f>IF(F22="",0,(IF(F22&lt;&gt;"NKL",1000*(W!$C$4+W!$F$4-F22)/W!$C$4,0)))</f>
        <v>0</v>
      </c>
      <c r="H22" s="13" t="str">
        <f t="shared" si="8"/>
        <v/>
      </c>
      <c r="I22" s="22"/>
      <c r="J22" s="32">
        <f>IF(I22="",0,(IF(I22&lt;&gt;"NKL",1000*(W!$C$5+W!$F$5-I22)/W!$C$5,0)))</f>
        <v>0</v>
      </c>
      <c r="K22" s="13" t="str">
        <f t="shared" si="1"/>
        <v/>
      </c>
      <c r="L22" s="33">
        <f t="shared" si="5"/>
        <v>0</v>
      </c>
      <c r="M22" s="5" t="str">
        <f t="shared" si="2"/>
        <v/>
      </c>
      <c r="N22" s="32">
        <f t="shared" si="6"/>
        <v>0</v>
      </c>
      <c r="O22" s="5" t="str">
        <f t="shared" si="3"/>
        <v/>
      </c>
      <c r="P22" s="32">
        <f t="shared" si="7"/>
        <v>0</v>
      </c>
      <c r="Q22" s="8" t="str">
        <f t="shared" si="4"/>
        <v/>
      </c>
    </row>
    <row r="23" spans="1:17" s="1" customFormat="1" ht="30" customHeight="1" x14ac:dyDescent="0.25">
      <c r="A23" s="22">
        <v>25</v>
      </c>
      <c r="B23" s="30"/>
      <c r="C23" s="31"/>
      <c r="D23" s="32">
        <f>IF(C23="",0,(IF(C23&lt;&gt;"NKL",1000*(W!$C$3+W!$F$3-C23)/W!$C$3,0)))</f>
        <v>0</v>
      </c>
      <c r="E23" s="13" t="str">
        <f t="shared" si="0"/>
        <v/>
      </c>
      <c r="F23" s="22"/>
      <c r="G23" s="32">
        <f>IF(F23="",0,(IF(F23&lt;&gt;"NKL",1000*(W!$C$4+W!$F$4-F23)/W!$C$4,0)))</f>
        <v>0</v>
      </c>
      <c r="H23" s="13" t="str">
        <f t="shared" si="8"/>
        <v/>
      </c>
      <c r="I23" s="22"/>
      <c r="J23" s="32">
        <f>IF(I23="",0,(IF(I23&lt;&gt;"NKL",1000*(W!$C$5+W!$F$5-I23)/W!$C$5,0)))</f>
        <v>0</v>
      </c>
      <c r="K23" s="13" t="str">
        <f t="shared" si="1"/>
        <v/>
      </c>
      <c r="L23" s="33">
        <f t="shared" si="5"/>
        <v>0</v>
      </c>
      <c r="M23" s="5" t="str">
        <f t="shared" si="2"/>
        <v/>
      </c>
      <c r="N23" s="32">
        <f t="shared" si="6"/>
        <v>0</v>
      </c>
      <c r="O23" s="5" t="str">
        <f t="shared" si="3"/>
        <v/>
      </c>
      <c r="P23" s="32">
        <f t="shared" si="7"/>
        <v>0</v>
      </c>
      <c r="Q23" s="8" t="str">
        <f t="shared" si="4"/>
        <v/>
      </c>
    </row>
    <row r="24" spans="1:17" ht="30" customHeight="1" x14ac:dyDescent="0.25">
      <c r="A24" s="22">
        <v>26</v>
      </c>
      <c r="B24" s="24"/>
      <c r="C24" s="20"/>
      <c r="D24" s="4">
        <f>IF(C24="",0,(IF(C24&lt;&gt;"NKL",1000*(W!$C$3+W!$F$3-C24)/W!$C$3,0)))</f>
        <v>0</v>
      </c>
      <c r="E24" s="13" t="str">
        <f t="shared" si="0"/>
        <v/>
      </c>
      <c r="F24" s="7"/>
      <c r="G24" s="4">
        <f>IF(F24="",0,(IF(F24&lt;&gt;"NKL",1000*(W!$C$4+W!$F$4-F24)/W!$C$4,0)))</f>
        <v>0</v>
      </c>
      <c r="H24" s="13" t="str">
        <f t="shared" si="8"/>
        <v/>
      </c>
      <c r="I24" s="7"/>
      <c r="J24" s="4">
        <f>IF(I24="",0,(IF(I24&lt;&gt;"NKL",1000*(W!$C$5+W!$F$5-I24)/W!$C$5,0)))</f>
        <v>0</v>
      </c>
      <c r="K24" s="13" t="str">
        <f t="shared" si="1"/>
        <v/>
      </c>
      <c r="L24" s="16">
        <f t="shared" si="5"/>
        <v>0</v>
      </c>
      <c r="M24" s="5" t="str">
        <f t="shared" si="2"/>
        <v/>
      </c>
      <c r="N24" s="4">
        <f t="shared" si="6"/>
        <v>0</v>
      </c>
      <c r="O24" s="5" t="str">
        <f t="shared" si="3"/>
        <v/>
      </c>
      <c r="P24" s="4">
        <f t="shared" si="7"/>
        <v>0</v>
      </c>
      <c r="Q24" s="8" t="str">
        <f t="shared" si="4"/>
        <v/>
      </c>
    </row>
    <row r="25" spans="1:17" ht="30" customHeight="1" x14ac:dyDescent="0.25">
      <c r="A25" s="22">
        <v>27</v>
      </c>
      <c r="B25" s="24"/>
      <c r="C25" s="20"/>
      <c r="D25" s="4">
        <f>IF(C25="",0,(IF(C25&lt;&gt;"NKL",1000*(W!$C$3+W!$F$3-C25)/W!$C$3,0)))</f>
        <v>0</v>
      </c>
      <c r="E25" s="13" t="str">
        <f t="shared" si="0"/>
        <v/>
      </c>
      <c r="F25" s="7"/>
      <c r="G25" s="4">
        <f>IF(F25="",0,(IF(F25&lt;&gt;"NKL",1000*(W!$C$4+W!$F$4-F25)/W!$C$4,0)))</f>
        <v>0</v>
      </c>
      <c r="H25" s="13" t="str">
        <f t="shared" si="8"/>
        <v/>
      </c>
      <c r="I25" s="7"/>
      <c r="J25" s="4">
        <f>IF(I25="",0,(IF(I25&lt;&gt;"NKL",1000*(W!$C$5+W!$F$5-I25)/W!$C$5,0)))</f>
        <v>0</v>
      </c>
      <c r="K25" s="13" t="str">
        <f t="shared" si="1"/>
        <v/>
      </c>
      <c r="L25" s="16">
        <f t="shared" si="5"/>
        <v>0</v>
      </c>
      <c r="M25" s="5" t="str">
        <f t="shared" si="2"/>
        <v/>
      </c>
      <c r="N25" s="4">
        <f t="shared" si="6"/>
        <v>0</v>
      </c>
      <c r="O25" s="5" t="str">
        <f t="shared" si="3"/>
        <v/>
      </c>
      <c r="P25" s="4">
        <f t="shared" si="7"/>
        <v>0</v>
      </c>
      <c r="Q25" s="8" t="str">
        <f t="shared" si="4"/>
        <v/>
      </c>
    </row>
    <row r="26" spans="1:17" ht="30" customHeight="1" x14ac:dyDescent="0.25">
      <c r="A26" s="22">
        <v>28</v>
      </c>
      <c r="B26" s="24"/>
      <c r="C26" s="20"/>
      <c r="D26" s="4">
        <f>IF(C26="",0,(IF(C26&lt;&gt;"NKL",1000*(W!$C$3+W!$F$3-C26)/W!$C$3,0)))</f>
        <v>0</v>
      </c>
      <c r="E26" s="13" t="str">
        <f t="shared" si="0"/>
        <v/>
      </c>
      <c r="F26" s="7"/>
      <c r="G26" s="4">
        <f>IF(F26="",0,(IF(F26&lt;&gt;"NKL",1000*(W!$C$4+W!$F$4-F26)/W!$C$4,0)))</f>
        <v>0</v>
      </c>
      <c r="H26" s="13" t="str">
        <f t="shared" si="8"/>
        <v/>
      </c>
      <c r="I26" s="7"/>
      <c r="J26" s="4">
        <f>IF(I26="",0,(IF(I26&lt;&gt;"NKL",1000*(W!$C$5+W!$F$5-I26)/W!$C$5,0)))</f>
        <v>0</v>
      </c>
      <c r="K26" s="13" t="str">
        <f t="shared" si="1"/>
        <v/>
      </c>
      <c r="L26" s="16">
        <f t="shared" si="5"/>
        <v>0</v>
      </c>
      <c r="M26" s="5" t="str">
        <f t="shared" si="2"/>
        <v/>
      </c>
      <c r="N26" s="4">
        <f t="shared" si="6"/>
        <v>0</v>
      </c>
      <c r="O26" s="5" t="str">
        <f t="shared" si="3"/>
        <v/>
      </c>
      <c r="P26" s="4">
        <f t="shared" si="7"/>
        <v>0</v>
      </c>
      <c r="Q26" s="8" t="str">
        <f t="shared" si="4"/>
        <v/>
      </c>
    </row>
    <row r="27" spans="1:17" ht="30" customHeight="1" x14ac:dyDescent="0.25">
      <c r="A27" s="22">
        <v>29</v>
      </c>
      <c r="B27" s="24"/>
      <c r="C27" s="20"/>
      <c r="D27" s="4">
        <f>IF(C27="",0,(IF(C27&lt;&gt;"NKL",1000*(W!$C$3+W!$F$3-C27)/W!$C$3,0)))</f>
        <v>0</v>
      </c>
      <c r="E27" s="13" t="str">
        <f t="shared" si="0"/>
        <v/>
      </c>
      <c r="F27" s="7"/>
      <c r="G27" s="4">
        <f>IF(F27="",0,(IF(F27&lt;&gt;"NKL",1000*(W!$C$4+W!$F$4-F27)/W!$C$4,0)))</f>
        <v>0</v>
      </c>
      <c r="H27" s="13" t="str">
        <f t="shared" si="8"/>
        <v/>
      </c>
      <c r="I27" s="7"/>
      <c r="J27" s="4">
        <f>IF(I27="",0,(IF(I27&lt;&gt;"NKL",1000*(W!$C$5+W!$F$5-I27)/W!$C$5,0)))</f>
        <v>0</v>
      </c>
      <c r="K27" s="13" t="str">
        <f t="shared" si="1"/>
        <v/>
      </c>
      <c r="L27" s="16">
        <f t="shared" si="5"/>
        <v>0</v>
      </c>
      <c r="M27" s="5" t="str">
        <f t="shared" si="2"/>
        <v/>
      </c>
      <c r="N27" s="4">
        <f t="shared" si="6"/>
        <v>0</v>
      </c>
      <c r="O27" s="5" t="str">
        <f t="shared" si="3"/>
        <v/>
      </c>
      <c r="P27" s="4">
        <f t="shared" si="7"/>
        <v>0</v>
      </c>
      <c r="Q27" s="8" t="str">
        <f t="shared" si="4"/>
        <v/>
      </c>
    </row>
    <row r="28" spans="1:17" ht="30" customHeight="1" thickBot="1" x14ac:dyDescent="0.3">
      <c r="A28" s="23">
        <v>30</v>
      </c>
      <c r="B28" s="25"/>
      <c r="C28" s="21"/>
      <c r="D28" s="10">
        <f>IF(C28="",0,(IF(C28&lt;&gt;"NKL",1000*(W!$C$3+W!$F$3-C28)/W!$C$3,0)))</f>
        <v>0</v>
      </c>
      <c r="E28" s="14" t="str">
        <f t="shared" si="0"/>
        <v/>
      </c>
      <c r="F28" s="9"/>
      <c r="G28" s="10">
        <f>IF(F28="",0,(IF(F28&lt;&gt;"NKL",1000*(W!$C$4+W!$F$4-F28)/W!$C$4,0)))</f>
        <v>0</v>
      </c>
      <c r="H28" s="14" t="str">
        <f t="shared" si="8"/>
        <v/>
      </c>
      <c r="I28" s="9"/>
      <c r="J28" s="10">
        <f>IF(I28="",0,(IF(I28&lt;&gt;"NKL",1000*(W!$C$5+W!$F$5-I28)/W!$C$5,0)))</f>
        <v>0</v>
      </c>
      <c r="K28" s="14" t="str">
        <f t="shared" si="1"/>
        <v/>
      </c>
      <c r="L28" s="17">
        <f t="shared" si="5"/>
        <v>0</v>
      </c>
      <c r="M28" s="18" t="str">
        <f t="shared" si="2"/>
        <v/>
      </c>
      <c r="N28" s="10">
        <f t="shared" si="6"/>
        <v>0</v>
      </c>
      <c r="O28" s="18" t="str">
        <f t="shared" si="3"/>
        <v/>
      </c>
      <c r="P28" s="10">
        <f t="shared" si="7"/>
        <v>0</v>
      </c>
      <c r="Q28" s="11" t="str">
        <f t="shared" si="4"/>
        <v/>
      </c>
    </row>
  </sheetData>
  <mergeCells count="10">
    <mergeCell ref="P3:Q3"/>
    <mergeCell ref="A1:Q1"/>
    <mergeCell ref="A2:A4"/>
    <mergeCell ref="B2:B4"/>
    <mergeCell ref="C2:E3"/>
    <mergeCell ref="F2:H3"/>
    <mergeCell ref="I2:K3"/>
    <mergeCell ref="L2:Q2"/>
    <mergeCell ref="L3:M3"/>
    <mergeCell ref="N3:O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tabSelected="1" workbookViewId="0">
      <selection sqref="A1:Q1"/>
    </sheetView>
  </sheetViews>
  <sheetFormatPr defaultRowHeight="15" x14ac:dyDescent="0.25"/>
  <cols>
    <col min="1" max="1" width="3.28515625" style="1" customWidth="1"/>
    <col min="2" max="2" width="41" customWidth="1"/>
    <col min="3" max="3" width="8.85546875" customWidth="1"/>
    <col min="4" max="4" width="15.28515625" customWidth="1"/>
    <col min="5" max="5" width="8.42578125" style="2" customWidth="1"/>
    <col min="6" max="6" width="8.85546875" customWidth="1"/>
    <col min="7" max="7" width="15.28515625" customWidth="1"/>
    <col min="8" max="8" width="8.42578125" style="2" customWidth="1"/>
    <col min="9" max="9" width="8.5703125" customWidth="1"/>
    <col min="10" max="10" width="14.85546875" customWidth="1"/>
    <col min="11" max="11" width="8.42578125" style="2" customWidth="1"/>
    <col min="13" max="13" width="8.85546875" style="2"/>
    <col min="15" max="15" width="8.85546875" style="2"/>
    <col min="17" max="17" width="8.85546875" style="2"/>
  </cols>
  <sheetData>
    <row r="1" spans="1:17" ht="27" thickBot="1" x14ac:dyDescent="0.45">
      <c r="A1" s="49" t="s">
        <v>61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x14ac:dyDescent="0.25">
      <c r="A2" s="58" t="s">
        <v>0</v>
      </c>
      <c r="B2" s="59" t="s">
        <v>1</v>
      </c>
      <c r="C2" s="64" t="s">
        <v>6</v>
      </c>
      <c r="D2" s="59"/>
      <c r="E2" s="60"/>
      <c r="F2" s="58" t="s">
        <v>7</v>
      </c>
      <c r="G2" s="59"/>
      <c r="H2" s="60"/>
      <c r="I2" s="58" t="s">
        <v>8</v>
      </c>
      <c r="J2" s="59"/>
      <c r="K2" s="60"/>
      <c r="L2" s="55" t="s">
        <v>9</v>
      </c>
      <c r="M2" s="56"/>
      <c r="N2" s="56"/>
      <c r="O2" s="56"/>
      <c r="P2" s="56"/>
      <c r="Q2" s="57"/>
    </row>
    <row r="3" spans="1:17" x14ac:dyDescent="0.25">
      <c r="A3" s="61"/>
      <c r="B3" s="62"/>
      <c r="C3" s="65"/>
      <c r="D3" s="62"/>
      <c r="E3" s="63"/>
      <c r="F3" s="61"/>
      <c r="G3" s="62"/>
      <c r="H3" s="63"/>
      <c r="I3" s="61"/>
      <c r="J3" s="62"/>
      <c r="K3" s="63"/>
      <c r="L3" s="52" t="s">
        <v>6</v>
      </c>
      <c r="M3" s="53"/>
      <c r="N3" s="53" t="s">
        <v>7</v>
      </c>
      <c r="O3" s="53"/>
      <c r="P3" s="53" t="s">
        <v>8</v>
      </c>
      <c r="Q3" s="54"/>
    </row>
    <row r="4" spans="1:17" ht="30.75" thickBot="1" x14ac:dyDescent="0.3">
      <c r="A4" s="61"/>
      <c r="B4" s="62"/>
      <c r="C4" s="19" t="s">
        <v>2</v>
      </c>
      <c r="D4" s="3" t="s">
        <v>3</v>
      </c>
      <c r="E4" s="12" t="s">
        <v>4</v>
      </c>
      <c r="F4" s="6" t="s">
        <v>2</v>
      </c>
      <c r="G4" s="3" t="s">
        <v>3</v>
      </c>
      <c r="H4" s="12" t="s">
        <v>4</v>
      </c>
      <c r="I4" s="6" t="s">
        <v>2</v>
      </c>
      <c r="J4" s="3" t="s">
        <v>3</v>
      </c>
      <c r="K4" s="12" t="s">
        <v>4</v>
      </c>
      <c r="L4" s="15" t="s">
        <v>5</v>
      </c>
      <c r="M4" s="5" t="s">
        <v>4</v>
      </c>
      <c r="N4" s="5" t="s">
        <v>5</v>
      </c>
      <c r="O4" s="5" t="s">
        <v>4</v>
      </c>
      <c r="P4" s="5" t="s">
        <v>5</v>
      </c>
      <c r="Q4" s="8" t="s">
        <v>4</v>
      </c>
    </row>
    <row r="5" spans="1:17" s="1" customFormat="1" ht="33" customHeight="1" thickBot="1" x14ac:dyDescent="0.3">
      <c r="A5" s="22">
        <v>1</v>
      </c>
      <c r="B5" s="27" t="s">
        <v>50</v>
      </c>
      <c r="C5" s="31">
        <v>7</v>
      </c>
      <c r="D5" s="32">
        <f>IF(C5="",0,(IF(C5&lt;&gt;"NKL",1000*(W!$D$3+W!$G$3-C5)/W!$D$3,0)))</f>
        <v>1000</v>
      </c>
      <c r="E5" s="13">
        <f t="shared" ref="E5:E33" si="0">IF(D5=0,"",(RANK(D5,$D$5:$D$33)))</f>
        <v>1</v>
      </c>
      <c r="F5" s="22">
        <v>15</v>
      </c>
      <c r="G5" s="32">
        <f>IF(F5="",0,(IF(F5&lt;&gt;"NKL",1000*(W!$D$4+W!$G$4-F5)/W!$D$4,0)))</f>
        <v>987.17948717948718</v>
      </c>
      <c r="H5" s="13">
        <f t="shared" ref="H5:H33" si="1">IF(G5=0,"",(RANK(G5,$G$5:$G$33)))</f>
        <v>3</v>
      </c>
      <c r="I5" s="22">
        <v>25</v>
      </c>
      <c r="J5" s="32">
        <f>IF(I5="",0,(IF(I5&lt;&gt;"NKL",1000*(W!$D$5+W!$G$5-I5)/W!$D$5,0)))</f>
        <v>977.47747747747746</v>
      </c>
      <c r="K5" s="13">
        <f t="shared" ref="K5:K33" si="2">IF(J5=0,"",(RANK(J5,$J$5:$J$33)))</f>
        <v>4</v>
      </c>
      <c r="L5" s="33">
        <f>D5</f>
        <v>1000</v>
      </c>
      <c r="M5" s="5">
        <f t="shared" ref="M5:M33" si="3">IF(L5=0,"",(RANK(L5,$L$5:$L$33)))</f>
        <v>1</v>
      </c>
      <c r="N5" s="32">
        <f>D5+G5</f>
        <v>1987.1794871794873</v>
      </c>
      <c r="O5" s="5">
        <f t="shared" ref="O5:O33" si="4">IF(N5=0,"",(RANK(N5,$N$5:$N$33)))</f>
        <v>1</v>
      </c>
      <c r="P5" s="32">
        <f>D5+G5+J5</f>
        <v>2964.6569646569646</v>
      </c>
      <c r="Q5" s="8">
        <f t="shared" ref="Q5:Q33" si="5">IF(P5=0,"",(RANK(P5,$P$5:$P$33)))</f>
        <v>4</v>
      </c>
    </row>
    <row r="6" spans="1:17" s="1" customFormat="1" ht="33.75" customHeight="1" thickBot="1" x14ac:dyDescent="0.3">
      <c r="A6" s="22">
        <v>2</v>
      </c>
      <c r="B6" s="28" t="s">
        <v>51</v>
      </c>
      <c r="C6" s="31">
        <v>25</v>
      </c>
      <c r="D6" s="32">
        <f>IF(C6="",0,(IF(C6&lt;&gt;"NKL",1000*(W!$D$3+W!$G$3-C6)/W!$D$3,0)))</f>
        <v>984.61538461538464</v>
      </c>
      <c r="E6" s="13">
        <f t="shared" si="0"/>
        <v>2</v>
      </c>
      <c r="F6" s="22">
        <v>15</v>
      </c>
      <c r="G6" s="32">
        <f>IF(F6="",0,(IF(F6&lt;&gt;"NKL",1000*(W!$D$4+W!$G$4-F6)/W!$D$4,0)))</f>
        <v>987.17948717948718</v>
      </c>
      <c r="H6" s="13">
        <f t="shared" si="1"/>
        <v>3</v>
      </c>
      <c r="I6" s="22">
        <v>0</v>
      </c>
      <c r="J6" s="32">
        <f>IF(I6="",0,(IF(I6&lt;&gt;"NKL",1000*(W!$D$5+W!$G$5-I6)/W!$D$5,0)))</f>
        <v>1000</v>
      </c>
      <c r="K6" s="13">
        <f t="shared" si="2"/>
        <v>1</v>
      </c>
      <c r="L6" s="33">
        <f t="shared" ref="L6:L33" si="6">D6</f>
        <v>984.61538461538464</v>
      </c>
      <c r="M6" s="5">
        <f t="shared" si="3"/>
        <v>2</v>
      </c>
      <c r="N6" s="32">
        <f t="shared" ref="N6:N33" si="7">D6+G6</f>
        <v>1971.7948717948718</v>
      </c>
      <c r="O6" s="5">
        <f t="shared" si="4"/>
        <v>4</v>
      </c>
      <c r="P6" s="32">
        <f t="shared" ref="P6:P33" si="8">D6+G6+J6</f>
        <v>2971.7948717948721</v>
      </c>
      <c r="Q6" s="8">
        <f t="shared" si="5"/>
        <v>3</v>
      </c>
    </row>
    <row r="7" spans="1:17" s="1" customFormat="1" ht="30" customHeight="1" thickBot="1" x14ac:dyDescent="0.3">
      <c r="A7" s="22">
        <v>3</v>
      </c>
      <c r="B7" s="28" t="s">
        <v>52</v>
      </c>
      <c r="C7" s="31">
        <v>164</v>
      </c>
      <c r="D7" s="32">
        <f>IF(C7="",0,(IF(C7&lt;&gt;"NKL",1000*(W!$D$3+W!$G$3-C7)/W!$D$3,0)))</f>
        <v>865.81196581196582</v>
      </c>
      <c r="E7" s="13">
        <f t="shared" si="0"/>
        <v>9</v>
      </c>
      <c r="F7" s="22">
        <v>105</v>
      </c>
      <c r="G7" s="32">
        <f>IF(F7="",0,(IF(F7&lt;&gt;"NKL",1000*(W!$D$4+W!$G$4-F7)/W!$D$4,0)))</f>
        <v>910.25641025641028</v>
      </c>
      <c r="H7" s="13">
        <f t="shared" si="1"/>
        <v>8</v>
      </c>
      <c r="I7" s="22">
        <v>498</v>
      </c>
      <c r="J7" s="32">
        <f>IF(I7="",0,(IF(I7&lt;&gt;"NKL",1000*(W!$D$5+W!$G$5-I7)/W!$D$5,0)))</f>
        <v>551.35135135135135</v>
      </c>
      <c r="K7" s="13">
        <f t="shared" si="2"/>
        <v>9</v>
      </c>
      <c r="L7" s="33">
        <f t="shared" si="6"/>
        <v>865.81196581196582</v>
      </c>
      <c r="M7" s="5">
        <f t="shared" si="3"/>
        <v>9</v>
      </c>
      <c r="N7" s="32">
        <f t="shared" si="7"/>
        <v>1776.068376068376</v>
      </c>
      <c r="O7" s="5">
        <f t="shared" si="4"/>
        <v>9</v>
      </c>
      <c r="P7" s="32">
        <f t="shared" si="8"/>
        <v>2327.4197274197272</v>
      </c>
      <c r="Q7" s="8">
        <f t="shared" si="5"/>
        <v>9</v>
      </c>
    </row>
    <row r="8" spans="1:17" s="1" customFormat="1" ht="30" customHeight="1" thickBot="1" x14ac:dyDescent="0.3">
      <c r="A8" s="22">
        <v>4</v>
      </c>
      <c r="B8" s="28" t="s">
        <v>53</v>
      </c>
      <c r="C8" s="31">
        <v>95</v>
      </c>
      <c r="D8" s="32">
        <f>IF(C8="",0,(IF(C8&lt;&gt;"NKL",1000*(W!$D$3+W!$G$3-C8)/W!$D$3,0)))</f>
        <v>924.78632478632483</v>
      </c>
      <c r="E8" s="13">
        <f t="shared" si="0"/>
        <v>6</v>
      </c>
      <c r="F8" s="22">
        <v>17</v>
      </c>
      <c r="G8" s="32">
        <f>IF(F8="",0,(IF(F8&lt;&gt;"NKL",1000*(W!$D$4+W!$G$4-F8)/W!$D$4,0)))</f>
        <v>985.47008547008545</v>
      </c>
      <c r="H8" s="13">
        <f t="shared" si="1"/>
        <v>5</v>
      </c>
      <c r="I8" s="22">
        <v>190</v>
      </c>
      <c r="J8" s="32">
        <f>IF(I8="",0,(IF(I8&lt;&gt;"NKL",1000*(W!$D$5+W!$G$5-I8)/W!$D$5,0)))</f>
        <v>828.82882882882882</v>
      </c>
      <c r="K8" s="13">
        <f t="shared" si="2"/>
        <v>5</v>
      </c>
      <c r="L8" s="33">
        <f t="shared" si="6"/>
        <v>924.78632478632483</v>
      </c>
      <c r="M8" s="5">
        <f t="shared" si="3"/>
        <v>6</v>
      </c>
      <c r="N8" s="32">
        <f t="shared" si="7"/>
        <v>1910.2564102564102</v>
      </c>
      <c r="O8" s="5">
        <f t="shared" si="4"/>
        <v>5</v>
      </c>
      <c r="P8" s="32">
        <f t="shared" si="8"/>
        <v>2739.0852390852388</v>
      </c>
      <c r="Q8" s="8">
        <f t="shared" si="5"/>
        <v>5</v>
      </c>
    </row>
    <row r="9" spans="1:17" s="1" customFormat="1" ht="30" customHeight="1" thickBot="1" x14ac:dyDescent="0.3">
      <c r="A9" s="22">
        <v>6</v>
      </c>
      <c r="B9" s="28" t="s">
        <v>54</v>
      </c>
      <c r="C9" s="31">
        <v>25</v>
      </c>
      <c r="D9" s="32">
        <f>IF(C9="",0,(IF(C9&lt;&gt;"NKL",1000*(W!$D$3+W!$G$3-C9)/W!$D$3,0)))</f>
        <v>984.61538461538464</v>
      </c>
      <c r="E9" s="13">
        <f t="shared" si="0"/>
        <v>2</v>
      </c>
      <c r="F9" s="22">
        <v>0</v>
      </c>
      <c r="G9" s="32">
        <f>IF(F9="",0,(IF(F9&lt;&gt;"NKL",1000*(W!$D$4+W!$G$4-F9)/W!$D$4,0)))</f>
        <v>1000</v>
      </c>
      <c r="H9" s="13">
        <f t="shared" si="1"/>
        <v>1</v>
      </c>
      <c r="I9" s="22">
        <v>0</v>
      </c>
      <c r="J9" s="32">
        <f>IF(I9="",0,(IF(I9&lt;&gt;"NKL",1000*(W!$D$5+W!$G$5-I9)/W!$D$5,0)))</f>
        <v>1000</v>
      </c>
      <c r="K9" s="13">
        <f t="shared" si="2"/>
        <v>1</v>
      </c>
      <c r="L9" s="33">
        <f t="shared" si="6"/>
        <v>984.61538461538464</v>
      </c>
      <c r="M9" s="5">
        <f t="shared" si="3"/>
        <v>2</v>
      </c>
      <c r="N9" s="32">
        <f t="shared" si="7"/>
        <v>1984.6153846153848</v>
      </c>
      <c r="O9" s="5">
        <f t="shared" si="4"/>
        <v>2</v>
      </c>
      <c r="P9" s="32">
        <f t="shared" si="8"/>
        <v>2984.6153846153848</v>
      </c>
      <c r="Q9" s="8">
        <f t="shared" si="5"/>
        <v>1</v>
      </c>
    </row>
    <row r="10" spans="1:17" s="1" customFormat="1" ht="30" customHeight="1" thickBot="1" x14ac:dyDescent="0.3">
      <c r="A10" s="22">
        <v>7</v>
      </c>
      <c r="B10" s="28" t="s">
        <v>55</v>
      </c>
      <c r="C10" s="31">
        <v>25</v>
      </c>
      <c r="D10" s="32">
        <f>IF(C10="",0,(IF(C10&lt;&gt;"NKL",1000*(W!$D$3+W!$G$3-C10)/W!$D$3,0)))</f>
        <v>984.61538461538464</v>
      </c>
      <c r="E10" s="13">
        <f t="shared" si="0"/>
        <v>2</v>
      </c>
      <c r="F10" s="22">
        <v>0</v>
      </c>
      <c r="G10" s="32">
        <f>IF(F10="",0,(IF(F10&lt;&gt;"NKL",1000*(W!$D$4+W!$G$4-F10)/W!$D$4,0)))</f>
        <v>1000</v>
      </c>
      <c r="H10" s="13">
        <f t="shared" si="1"/>
        <v>1</v>
      </c>
      <c r="I10" s="22">
        <v>0</v>
      </c>
      <c r="J10" s="32">
        <f>IF(I10="",0,(IF(I10&lt;&gt;"NKL",1000*(W!$D$5+W!$G$5-I10)/W!$D$5,0)))</f>
        <v>1000</v>
      </c>
      <c r="K10" s="13">
        <f t="shared" si="2"/>
        <v>1</v>
      </c>
      <c r="L10" s="33">
        <f t="shared" si="6"/>
        <v>984.61538461538464</v>
      </c>
      <c r="M10" s="5">
        <f t="shared" si="3"/>
        <v>2</v>
      </c>
      <c r="N10" s="32">
        <f t="shared" si="7"/>
        <v>1984.6153846153848</v>
      </c>
      <c r="O10" s="5">
        <f t="shared" si="4"/>
        <v>2</v>
      </c>
      <c r="P10" s="32">
        <f t="shared" si="8"/>
        <v>2984.6153846153848</v>
      </c>
      <c r="Q10" s="8">
        <f t="shared" si="5"/>
        <v>1</v>
      </c>
    </row>
    <row r="11" spans="1:17" s="1" customFormat="1" ht="30" customHeight="1" thickBot="1" x14ac:dyDescent="0.3">
      <c r="A11" s="22">
        <v>8</v>
      </c>
      <c r="B11" s="34" t="s">
        <v>56</v>
      </c>
      <c r="C11" s="31">
        <v>35</v>
      </c>
      <c r="D11" s="32">
        <f>IF(C11="",0,(IF(C11&lt;&gt;"NKL",1000*(W!$D$3+W!$G$3-C11)/W!$D$3,0)))</f>
        <v>976.0683760683761</v>
      </c>
      <c r="E11" s="13">
        <f t="shared" si="0"/>
        <v>5</v>
      </c>
      <c r="F11" s="22">
        <v>110</v>
      </c>
      <c r="G11" s="32">
        <f>IF(F11="",0,(IF(F11&lt;&gt;"NKL",1000*(W!$D$4+W!$G$4-F11)/W!$D$4,0)))</f>
        <v>905.982905982906</v>
      </c>
      <c r="H11" s="13">
        <f t="shared" si="1"/>
        <v>9</v>
      </c>
      <c r="I11" s="22">
        <v>490</v>
      </c>
      <c r="J11" s="32">
        <f>IF(I11="",0,(IF(I11&lt;&gt;"NKL",1000*(W!$D$5+W!$G$5-I11)/W!$D$5,0)))</f>
        <v>558.5585585585585</v>
      </c>
      <c r="K11" s="13">
        <f t="shared" si="2"/>
        <v>8</v>
      </c>
      <c r="L11" s="33">
        <f t="shared" si="6"/>
        <v>976.0683760683761</v>
      </c>
      <c r="M11" s="5">
        <f t="shared" si="3"/>
        <v>5</v>
      </c>
      <c r="N11" s="32">
        <f t="shared" si="7"/>
        <v>1882.0512820512822</v>
      </c>
      <c r="O11" s="5">
        <f t="shared" si="4"/>
        <v>6</v>
      </c>
      <c r="P11" s="32">
        <f t="shared" si="8"/>
        <v>2440.6098406098408</v>
      </c>
      <c r="Q11" s="8">
        <f t="shared" si="5"/>
        <v>7</v>
      </c>
    </row>
    <row r="12" spans="1:17" s="1" customFormat="1" ht="30" customHeight="1" thickBot="1" x14ac:dyDescent="0.3">
      <c r="A12" s="22">
        <v>9</v>
      </c>
      <c r="B12" s="35" t="s">
        <v>57</v>
      </c>
      <c r="C12" s="31">
        <v>220</v>
      </c>
      <c r="D12" s="32">
        <f>IF(C12="",0,(IF(C12&lt;&gt;"NKL",1000*(W!$D$3+W!$G$3-C12)/W!$D$3,0)))</f>
        <v>817.9487179487179</v>
      </c>
      <c r="E12" s="13">
        <f t="shared" si="0"/>
        <v>11</v>
      </c>
      <c r="F12" s="22">
        <v>359</v>
      </c>
      <c r="G12" s="32">
        <f>IF(F12="",0,(IF(F12&lt;&gt;"NKL",1000*(W!$D$4+W!$G$4-F12)/W!$D$4,0)))</f>
        <v>693.16239316239319</v>
      </c>
      <c r="H12" s="13">
        <f t="shared" si="1"/>
        <v>11</v>
      </c>
      <c r="I12" s="22">
        <v>390</v>
      </c>
      <c r="J12" s="32">
        <f>IF(I12="",0,(IF(I12&lt;&gt;"NKL",1000*(W!$D$5+W!$G$5-I12)/W!$D$5,0)))</f>
        <v>648.64864864864865</v>
      </c>
      <c r="K12" s="13">
        <f t="shared" si="2"/>
        <v>7</v>
      </c>
      <c r="L12" s="33">
        <f t="shared" si="6"/>
        <v>817.9487179487179</v>
      </c>
      <c r="M12" s="5">
        <f t="shared" si="3"/>
        <v>11</v>
      </c>
      <c r="N12" s="32">
        <f t="shared" si="7"/>
        <v>1511.1111111111111</v>
      </c>
      <c r="O12" s="5">
        <f t="shared" si="4"/>
        <v>11</v>
      </c>
      <c r="P12" s="32">
        <f t="shared" si="8"/>
        <v>2159.7597597597596</v>
      </c>
      <c r="Q12" s="8">
        <f t="shared" si="5"/>
        <v>10</v>
      </c>
    </row>
    <row r="13" spans="1:17" s="1" customFormat="1" ht="30" customHeight="1" thickBot="1" x14ac:dyDescent="0.3">
      <c r="A13" s="22">
        <v>10</v>
      </c>
      <c r="B13" s="35" t="s">
        <v>58</v>
      </c>
      <c r="C13" s="31">
        <v>180</v>
      </c>
      <c r="D13" s="32">
        <f>IF(C13="",0,(IF(C13&lt;&gt;"NKL",1000*(W!$D$3+W!$G$3-C13)/W!$D$3,0)))</f>
        <v>852.13675213675219</v>
      </c>
      <c r="E13" s="13">
        <f t="shared" si="0"/>
        <v>10</v>
      </c>
      <c r="F13" s="22">
        <v>21</v>
      </c>
      <c r="G13" s="32">
        <f>IF(F13="",0,(IF(F13&lt;&gt;"NKL",1000*(W!$D$4+W!$G$4-F13)/W!$D$4,0)))</f>
        <v>982.0512820512821</v>
      </c>
      <c r="H13" s="13">
        <f t="shared" si="1"/>
        <v>6</v>
      </c>
      <c r="I13" s="22">
        <v>499</v>
      </c>
      <c r="J13" s="32">
        <f>IF(I13="",0,(IF(I13&lt;&gt;"NKL",1000*(W!$D$5+W!$G$5-I13)/W!$D$5,0)))</f>
        <v>550.45045045045049</v>
      </c>
      <c r="K13" s="13">
        <f t="shared" si="2"/>
        <v>10</v>
      </c>
      <c r="L13" s="33">
        <f t="shared" si="6"/>
        <v>852.13675213675219</v>
      </c>
      <c r="M13" s="5">
        <f t="shared" si="3"/>
        <v>10</v>
      </c>
      <c r="N13" s="32">
        <f t="shared" si="7"/>
        <v>1834.1880341880342</v>
      </c>
      <c r="O13" s="5">
        <f t="shared" si="4"/>
        <v>7</v>
      </c>
      <c r="P13" s="32">
        <f t="shared" si="8"/>
        <v>2384.6384846384844</v>
      </c>
      <c r="Q13" s="8">
        <f t="shared" si="5"/>
        <v>8</v>
      </c>
    </row>
    <row r="14" spans="1:17" s="1" customFormat="1" ht="30" customHeight="1" thickBot="1" x14ac:dyDescent="0.3">
      <c r="A14" s="22">
        <v>11</v>
      </c>
      <c r="B14" s="35" t="s">
        <v>59</v>
      </c>
      <c r="C14" s="31">
        <v>156</v>
      </c>
      <c r="D14" s="32">
        <f>IF(C14="",0,(IF(C14&lt;&gt;"NKL",1000*(W!$D$3+W!$G$3-C14)/W!$D$3,0)))</f>
        <v>872.64957264957263</v>
      </c>
      <c r="E14" s="13">
        <f t="shared" si="0"/>
        <v>8</v>
      </c>
      <c r="F14" s="22">
        <v>70</v>
      </c>
      <c r="G14" s="32">
        <f>IF(F14="",0,(IF(F14&lt;&gt;"NKL",1000*(W!$D$4+W!$G$4-F14)/W!$D$4,0)))</f>
        <v>940.17094017094018</v>
      </c>
      <c r="H14" s="13">
        <f t="shared" si="1"/>
        <v>7</v>
      </c>
      <c r="I14" s="22">
        <v>224</v>
      </c>
      <c r="J14" s="32">
        <f>IF(I14="",0,(IF(I14&lt;&gt;"NKL",1000*(W!$D$5+W!$G$5-I14)/W!$D$5,0)))</f>
        <v>798.19819819819816</v>
      </c>
      <c r="K14" s="13">
        <f t="shared" si="2"/>
        <v>6</v>
      </c>
      <c r="L14" s="33">
        <f t="shared" si="6"/>
        <v>872.64957264957263</v>
      </c>
      <c r="M14" s="5">
        <f t="shared" si="3"/>
        <v>8</v>
      </c>
      <c r="N14" s="32">
        <f t="shared" si="7"/>
        <v>1812.8205128205127</v>
      </c>
      <c r="O14" s="5">
        <f t="shared" si="4"/>
        <v>8</v>
      </c>
      <c r="P14" s="32">
        <f t="shared" si="8"/>
        <v>2611.0187110187107</v>
      </c>
      <c r="Q14" s="8">
        <f t="shared" si="5"/>
        <v>6</v>
      </c>
    </row>
    <row r="15" spans="1:17" s="1" customFormat="1" ht="30" customHeight="1" thickBot="1" x14ac:dyDescent="0.3">
      <c r="A15" s="22">
        <v>12</v>
      </c>
      <c r="B15" s="35" t="s">
        <v>60</v>
      </c>
      <c r="C15" s="31">
        <v>115</v>
      </c>
      <c r="D15" s="32">
        <f>IF(C15="",0,(IF(C15&lt;&gt;"NKL",1000*(W!$D$3+W!$G$3-C15)/W!$D$3,0)))</f>
        <v>907.69230769230774</v>
      </c>
      <c r="E15" s="13">
        <f t="shared" si="0"/>
        <v>7</v>
      </c>
      <c r="F15" s="22">
        <v>260</v>
      </c>
      <c r="G15" s="32">
        <f>IF(F15="",0,(IF(F15&lt;&gt;"NKL",1000*(W!$D$4+W!$G$4-F15)/W!$D$4,0)))</f>
        <v>777.77777777777783</v>
      </c>
      <c r="H15" s="13">
        <f t="shared" si="1"/>
        <v>10</v>
      </c>
      <c r="I15" s="22">
        <v>679</v>
      </c>
      <c r="J15" s="32">
        <f>IF(I15="",0,(IF(I15&lt;&gt;"NKL",1000*(W!$D$5+W!$G$5-I15)/W!$D$5,0)))</f>
        <v>388.2882882882883</v>
      </c>
      <c r="K15" s="13">
        <f t="shared" si="2"/>
        <v>11</v>
      </c>
      <c r="L15" s="33">
        <f t="shared" si="6"/>
        <v>907.69230769230774</v>
      </c>
      <c r="M15" s="5">
        <f t="shared" si="3"/>
        <v>7</v>
      </c>
      <c r="N15" s="32">
        <f t="shared" si="7"/>
        <v>1685.4700854700855</v>
      </c>
      <c r="O15" s="5">
        <f t="shared" si="4"/>
        <v>10</v>
      </c>
      <c r="P15" s="32">
        <f t="shared" si="8"/>
        <v>2073.7583737583736</v>
      </c>
      <c r="Q15" s="8">
        <f t="shared" si="5"/>
        <v>11</v>
      </c>
    </row>
    <row r="16" spans="1:17" s="1" customFormat="1" ht="30" customHeight="1" x14ac:dyDescent="0.25">
      <c r="A16" s="22">
        <v>13</v>
      </c>
      <c r="B16" s="29"/>
      <c r="C16" s="31"/>
      <c r="D16" s="32">
        <f>IF(C16="",0,(IF(C16&lt;&gt;"NKL",1000*(W!$D$3+W!$G$3-C16)/W!$D$3,0)))</f>
        <v>0</v>
      </c>
      <c r="E16" s="13" t="str">
        <f t="shared" si="0"/>
        <v/>
      </c>
      <c r="F16" s="22"/>
      <c r="G16" s="32">
        <f>IF(F16="",0,(IF(F16&lt;&gt;"NKL",1000*(W!$D$4+W!$G$4-F16)/W!$D$4,0)))</f>
        <v>0</v>
      </c>
      <c r="H16" s="13" t="str">
        <f t="shared" si="1"/>
        <v/>
      </c>
      <c r="I16" s="22"/>
      <c r="J16" s="32">
        <f>IF(I16="",0,(IF(I16&lt;&gt;"NKL",1000*(W!$D$5+W!$G$5-I16)/W!$D$5,0)))</f>
        <v>0</v>
      </c>
      <c r="K16" s="13" t="str">
        <f t="shared" si="2"/>
        <v/>
      </c>
      <c r="L16" s="33">
        <f t="shared" si="6"/>
        <v>0</v>
      </c>
      <c r="M16" s="5" t="str">
        <f t="shared" si="3"/>
        <v/>
      </c>
      <c r="N16" s="32">
        <f t="shared" si="7"/>
        <v>0</v>
      </c>
      <c r="O16" s="5" t="str">
        <f t="shared" si="4"/>
        <v/>
      </c>
      <c r="P16" s="32">
        <f t="shared" si="8"/>
        <v>0</v>
      </c>
      <c r="Q16" s="8" t="str">
        <f t="shared" si="5"/>
        <v/>
      </c>
    </row>
    <row r="17" spans="1:17" s="1" customFormat="1" ht="30" customHeight="1" x14ac:dyDescent="0.25">
      <c r="A17" s="22">
        <v>14</v>
      </c>
      <c r="B17" s="36"/>
      <c r="C17" s="31"/>
      <c r="D17" s="32">
        <f>IF(C17="",0,(IF(C17&lt;&gt;"NKL",1000*(W!$D$3+W!$G$3-C17)/W!$D$3,0)))</f>
        <v>0</v>
      </c>
      <c r="E17" s="13" t="str">
        <f t="shared" si="0"/>
        <v/>
      </c>
      <c r="F17" s="22"/>
      <c r="G17" s="32">
        <f>IF(F17="",0,(IF(F17&lt;&gt;"NKL",1000*(W!$D$4+W!$G$4-F17)/W!$D$4,0)))</f>
        <v>0</v>
      </c>
      <c r="H17" s="13" t="str">
        <f t="shared" si="1"/>
        <v/>
      </c>
      <c r="I17" s="22"/>
      <c r="J17" s="32">
        <f>IF(I17="",0,(IF(I17&lt;&gt;"NKL",1000*(W!$D$5+W!$G$5-I17)/W!$D$5,0)))</f>
        <v>0</v>
      </c>
      <c r="K17" s="13" t="str">
        <f t="shared" si="2"/>
        <v/>
      </c>
      <c r="L17" s="33">
        <f t="shared" si="6"/>
        <v>0</v>
      </c>
      <c r="M17" s="5" t="str">
        <f t="shared" si="3"/>
        <v/>
      </c>
      <c r="N17" s="32">
        <f t="shared" si="7"/>
        <v>0</v>
      </c>
      <c r="O17" s="5" t="str">
        <f t="shared" si="4"/>
        <v/>
      </c>
      <c r="P17" s="32">
        <f t="shared" si="8"/>
        <v>0</v>
      </c>
      <c r="Q17" s="8" t="str">
        <f t="shared" si="5"/>
        <v/>
      </c>
    </row>
    <row r="18" spans="1:17" s="1" customFormat="1" ht="30" customHeight="1" x14ac:dyDescent="0.25">
      <c r="A18" s="22">
        <v>15</v>
      </c>
      <c r="B18" s="36"/>
      <c r="C18" s="31"/>
      <c r="D18" s="32">
        <f>IF(C18="",0,(IF(C18&lt;&gt;"NKL",1000*(W!$D$3+W!$G$3-C18)/W!$D$3,0)))</f>
        <v>0</v>
      </c>
      <c r="E18" s="13" t="str">
        <f t="shared" si="0"/>
        <v/>
      </c>
      <c r="F18" s="22"/>
      <c r="G18" s="32">
        <f>IF(F18="",0,(IF(F18&lt;&gt;"NKL",1000*(W!$D$4+W!$G$4-F18)/W!$D$4,0)))</f>
        <v>0</v>
      </c>
      <c r="H18" s="13" t="str">
        <f t="shared" si="1"/>
        <v/>
      </c>
      <c r="I18" s="22"/>
      <c r="J18" s="32">
        <f>IF(I18="",0,(IF(I18&lt;&gt;"NKL",1000*(W!$D$5+W!$G$5-I18)/W!$D$5,0)))</f>
        <v>0</v>
      </c>
      <c r="K18" s="13" t="str">
        <f t="shared" si="2"/>
        <v/>
      </c>
      <c r="L18" s="33">
        <f t="shared" si="6"/>
        <v>0</v>
      </c>
      <c r="M18" s="5" t="str">
        <f t="shared" si="3"/>
        <v/>
      </c>
      <c r="N18" s="32">
        <f t="shared" si="7"/>
        <v>0</v>
      </c>
      <c r="O18" s="5" t="str">
        <f t="shared" si="4"/>
        <v/>
      </c>
      <c r="P18" s="32">
        <f>D18+G18+J18</f>
        <v>0</v>
      </c>
      <c r="Q18" s="8" t="str">
        <f t="shared" si="5"/>
        <v/>
      </c>
    </row>
    <row r="19" spans="1:17" ht="30" customHeight="1" x14ac:dyDescent="0.25">
      <c r="A19" s="22">
        <v>16</v>
      </c>
      <c r="B19" s="26"/>
      <c r="C19" s="20"/>
      <c r="D19" s="4">
        <f>IF(C19="",0,(IF(C19&lt;&gt;"NKL",1000*(W!$D$3+W!$G$3-C19)/W!$D$3,0)))</f>
        <v>0</v>
      </c>
      <c r="E19" s="13" t="str">
        <f t="shared" si="0"/>
        <v/>
      </c>
      <c r="F19" s="7"/>
      <c r="G19" s="4">
        <f>IF(F19="",0,(IF(F19&lt;&gt;"NKL",1000*(W!$D$4+W!$G$4-F19)/W!$D$4,0)))</f>
        <v>0</v>
      </c>
      <c r="H19" s="13" t="str">
        <f t="shared" si="1"/>
        <v/>
      </c>
      <c r="I19" s="7"/>
      <c r="J19" s="4">
        <f>IF(I19="",0,(IF(I19&lt;&gt;"NKL",1000*(W!$D$5+W!$G$5-I19)/W!$D$5,0)))</f>
        <v>0</v>
      </c>
      <c r="K19" s="13" t="str">
        <f t="shared" si="2"/>
        <v/>
      </c>
      <c r="L19" s="16">
        <f t="shared" si="6"/>
        <v>0</v>
      </c>
      <c r="M19" s="5" t="str">
        <f t="shared" si="3"/>
        <v/>
      </c>
      <c r="N19" s="4">
        <f t="shared" si="7"/>
        <v>0</v>
      </c>
      <c r="O19" s="5" t="str">
        <f t="shared" si="4"/>
        <v/>
      </c>
      <c r="P19" s="4">
        <f t="shared" si="8"/>
        <v>0</v>
      </c>
      <c r="Q19" s="8" t="str">
        <f t="shared" si="5"/>
        <v/>
      </c>
    </row>
    <row r="20" spans="1:17" ht="30" customHeight="1" x14ac:dyDescent="0.25">
      <c r="A20" s="22">
        <v>17</v>
      </c>
      <c r="B20" s="26"/>
      <c r="C20" s="20"/>
      <c r="D20" s="4">
        <f>IF(C20="",0,(IF(C20&lt;&gt;"NKL",1000*(W!$D$3+W!$G$3-C20)/W!$D$3,0)))</f>
        <v>0</v>
      </c>
      <c r="E20" s="13" t="str">
        <f t="shared" si="0"/>
        <v/>
      </c>
      <c r="F20" s="7"/>
      <c r="G20" s="4">
        <f>IF(F20="",0,(IF(F20&lt;&gt;"NKL",1000*(W!$D$4+W!$G$4-F20)/W!$D$4,0)))</f>
        <v>0</v>
      </c>
      <c r="H20" s="13" t="str">
        <f t="shared" si="1"/>
        <v/>
      </c>
      <c r="I20" s="7"/>
      <c r="J20" s="4">
        <f>IF(I20="",0,(IF(I20&lt;&gt;"NKL",1000*(W!$D$5+W!$G$5-I20)/W!$D$5,0)))</f>
        <v>0</v>
      </c>
      <c r="K20" s="13" t="str">
        <f t="shared" si="2"/>
        <v/>
      </c>
      <c r="L20" s="16">
        <f t="shared" si="6"/>
        <v>0</v>
      </c>
      <c r="M20" s="5" t="str">
        <f t="shared" si="3"/>
        <v/>
      </c>
      <c r="N20" s="4">
        <f t="shared" si="7"/>
        <v>0</v>
      </c>
      <c r="O20" s="5" t="str">
        <f t="shared" si="4"/>
        <v/>
      </c>
      <c r="P20" s="4">
        <f t="shared" si="8"/>
        <v>0</v>
      </c>
      <c r="Q20" s="8" t="str">
        <f t="shared" si="5"/>
        <v/>
      </c>
    </row>
    <row r="21" spans="1:17" ht="30" customHeight="1" x14ac:dyDescent="0.25">
      <c r="A21" s="22">
        <v>18</v>
      </c>
      <c r="B21" s="26"/>
      <c r="C21" s="20"/>
      <c r="D21" s="4">
        <f>IF(C21="",0,(IF(C21&lt;&gt;"NKL",1000*(W!$D$3+W!$G$3-C21)/W!$D$3,0)))</f>
        <v>0</v>
      </c>
      <c r="E21" s="13" t="str">
        <f t="shared" si="0"/>
        <v/>
      </c>
      <c r="F21" s="7"/>
      <c r="G21" s="4">
        <f>IF(F21="",0,(IF(F21&lt;&gt;"NKL",1000*(W!$D$4+W!$G$4-F21)/W!$D$4,0)))</f>
        <v>0</v>
      </c>
      <c r="H21" s="13" t="str">
        <f t="shared" si="1"/>
        <v/>
      </c>
      <c r="I21" s="7"/>
      <c r="J21" s="4">
        <f>IF(I21="",0,(IF(I21&lt;&gt;"NKL",1000*(W!$D$5+W!$G$5-I21)/W!$D$5,0)))</f>
        <v>0</v>
      </c>
      <c r="K21" s="13" t="str">
        <f t="shared" si="2"/>
        <v/>
      </c>
      <c r="L21" s="16">
        <f t="shared" si="6"/>
        <v>0</v>
      </c>
      <c r="M21" s="5" t="str">
        <f t="shared" si="3"/>
        <v/>
      </c>
      <c r="N21" s="4">
        <f t="shared" si="7"/>
        <v>0</v>
      </c>
      <c r="O21" s="5" t="str">
        <f t="shared" si="4"/>
        <v/>
      </c>
      <c r="P21" s="4">
        <f t="shared" si="8"/>
        <v>0</v>
      </c>
      <c r="Q21" s="8" t="str">
        <f t="shared" si="5"/>
        <v/>
      </c>
    </row>
    <row r="22" spans="1:17" ht="30" customHeight="1" x14ac:dyDescent="0.25">
      <c r="A22" s="22">
        <v>19</v>
      </c>
      <c r="B22" s="26"/>
      <c r="C22" s="20"/>
      <c r="D22" s="4">
        <f>IF(C22="",0,(IF(C22&lt;&gt;"NKL",1000*(W!$D$3+W!$G$3-C22)/W!$D$3,0)))</f>
        <v>0</v>
      </c>
      <c r="E22" s="13" t="str">
        <f t="shared" si="0"/>
        <v/>
      </c>
      <c r="F22" s="7"/>
      <c r="G22" s="4">
        <f>IF(F22="",0,(IF(F22&lt;&gt;"NKL",1000*(W!$D$4+W!$G$4-F22)/W!$D$4,0)))</f>
        <v>0</v>
      </c>
      <c r="H22" s="13" t="str">
        <f t="shared" si="1"/>
        <v/>
      </c>
      <c r="I22" s="7"/>
      <c r="J22" s="4">
        <f>IF(I22="",0,(IF(I22&lt;&gt;"NKL",1000*(W!$D$5+W!$G$5-I22)/W!$D$5,0)))</f>
        <v>0</v>
      </c>
      <c r="K22" s="13" t="str">
        <f t="shared" si="2"/>
        <v/>
      </c>
      <c r="L22" s="16">
        <f t="shared" si="6"/>
        <v>0</v>
      </c>
      <c r="M22" s="5" t="str">
        <f t="shared" si="3"/>
        <v/>
      </c>
      <c r="N22" s="4">
        <f t="shared" si="7"/>
        <v>0</v>
      </c>
      <c r="O22" s="5" t="str">
        <f t="shared" si="4"/>
        <v/>
      </c>
      <c r="P22" s="4">
        <f t="shared" si="8"/>
        <v>0</v>
      </c>
      <c r="Q22" s="8" t="str">
        <f t="shared" si="5"/>
        <v/>
      </c>
    </row>
    <row r="23" spans="1:17" ht="30" customHeight="1" x14ac:dyDescent="0.25">
      <c r="A23" s="22">
        <v>20</v>
      </c>
      <c r="B23" s="26"/>
      <c r="C23" s="20"/>
      <c r="D23" s="4">
        <f>IF(C23="",0,(IF(C23&lt;&gt;"NKL",1000*(W!$D$3+W!$G$3-C23)/W!$D$3,0)))</f>
        <v>0</v>
      </c>
      <c r="E23" s="13" t="str">
        <f t="shared" si="0"/>
        <v/>
      </c>
      <c r="F23" s="7"/>
      <c r="G23" s="4">
        <f>IF(F23="",0,(IF(F23&lt;&gt;"NKL",1000*(W!$D$4+W!$G$4-F23)/W!$D$4,0)))</f>
        <v>0</v>
      </c>
      <c r="H23" s="13" t="str">
        <f t="shared" si="1"/>
        <v/>
      </c>
      <c r="I23" s="7"/>
      <c r="J23" s="4">
        <f>IF(I23="",0,(IF(I23&lt;&gt;"NKL",1000*(W!$D$5+W!$G$5-I23)/W!$D$5,0)))</f>
        <v>0</v>
      </c>
      <c r="K23" s="13" t="str">
        <f t="shared" si="2"/>
        <v/>
      </c>
      <c r="L23" s="16">
        <f t="shared" si="6"/>
        <v>0</v>
      </c>
      <c r="M23" s="5" t="str">
        <f t="shared" si="3"/>
        <v/>
      </c>
      <c r="N23" s="4">
        <f t="shared" si="7"/>
        <v>0</v>
      </c>
      <c r="O23" s="5" t="str">
        <f t="shared" si="4"/>
        <v/>
      </c>
      <c r="P23" s="4">
        <f t="shared" si="8"/>
        <v>0</v>
      </c>
      <c r="Q23" s="8" t="str">
        <f t="shared" si="5"/>
        <v/>
      </c>
    </row>
    <row r="24" spans="1:17" ht="30" customHeight="1" x14ac:dyDescent="0.25">
      <c r="A24" s="22">
        <v>21</v>
      </c>
      <c r="B24" s="24"/>
      <c r="C24" s="20"/>
      <c r="D24" s="4">
        <f>IF(C24="",0,(IF(C24&lt;&gt;"NKL",1000*(W!$D$3+W!$G$3-C24)/W!$D$3,0)))</f>
        <v>0</v>
      </c>
      <c r="E24" s="13" t="str">
        <f t="shared" si="0"/>
        <v/>
      </c>
      <c r="F24" s="7"/>
      <c r="G24" s="4">
        <f>IF(F24="",0,(IF(F24&lt;&gt;"NKL",1000*(W!$D$4+W!$G$4-F24)/W!$D$4,0)))</f>
        <v>0</v>
      </c>
      <c r="H24" s="13" t="str">
        <f t="shared" si="1"/>
        <v/>
      </c>
      <c r="I24" s="7"/>
      <c r="J24" s="4">
        <f>IF(I24="",0,(IF(I24&lt;&gt;"NKL",1000*(W!$D$5+W!$G$5-I24)/W!$D$5,0)))</f>
        <v>0</v>
      </c>
      <c r="K24" s="13" t="str">
        <f t="shared" si="2"/>
        <v/>
      </c>
      <c r="L24" s="16">
        <f t="shared" si="6"/>
        <v>0</v>
      </c>
      <c r="M24" s="5" t="str">
        <f t="shared" si="3"/>
        <v/>
      </c>
      <c r="N24" s="4">
        <f t="shared" si="7"/>
        <v>0</v>
      </c>
      <c r="O24" s="5" t="str">
        <f t="shared" si="4"/>
        <v/>
      </c>
      <c r="P24" s="4">
        <f t="shared" si="8"/>
        <v>0</v>
      </c>
      <c r="Q24" s="8" t="str">
        <f t="shared" si="5"/>
        <v/>
      </c>
    </row>
    <row r="25" spans="1:17" ht="30" customHeight="1" x14ac:dyDescent="0.25">
      <c r="A25" s="22">
        <v>22</v>
      </c>
      <c r="B25" s="24"/>
      <c r="C25" s="20"/>
      <c r="D25" s="4">
        <f>IF(C25="",0,(IF(C25&lt;&gt;"NKL",1000*(W!$D$3+W!$G$3-C25)/W!$D$3,0)))</f>
        <v>0</v>
      </c>
      <c r="E25" s="13" t="str">
        <f t="shared" si="0"/>
        <v/>
      </c>
      <c r="F25" s="7"/>
      <c r="G25" s="4">
        <f>IF(F25="",0,(IF(F25&lt;&gt;"NKL",1000*(W!$D$4+W!$G$4-F25)/W!$D$4,0)))</f>
        <v>0</v>
      </c>
      <c r="H25" s="13" t="str">
        <f t="shared" si="1"/>
        <v/>
      </c>
      <c r="I25" s="7"/>
      <c r="J25" s="4">
        <f>IF(I25="",0,(IF(I25&lt;&gt;"NKL",1000*(W!$D$5+W!$G$5-I25)/W!$D$5,0)))</f>
        <v>0</v>
      </c>
      <c r="K25" s="13" t="str">
        <f t="shared" si="2"/>
        <v/>
      </c>
      <c r="L25" s="16">
        <f t="shared" si="6"/>
        <v>0</v>
      </c>
      <c r="M25" s="5" t="str">
        <f t="shared" si="3"/>
        <v/>
      </c>
      <c r="N25" s="4">
        <f t="shared" si="7"/>
        <v>0</v>
      </c>
      <c r="O25" s="5" t="str">
        <f t="shared" si="4"/>
        <v/>
      </c>
      <c r="P25" s="4">
        <f t="shared" si="8"/>
        <v>0</v>
      </c>
      <c r="Q25" s="8" t="str">
        <f t="shared" si="5"/>
        <v/>
      </c>
    </row>
    <row r="26" spans="1:17" ht="30" customHeight="1" x14ac:dyDescent="0.25">
      <c r="A26" s="22">
        <v>23</v>
      </c>
      <c r="B26" s="24"/>
      <c r="C26" s="20"/>
      <c r="D26" s="4">
        <f>IF(C26="",0,(IF(C26&lt;&gt;"NKL",1000*(W!$D$3+W!$G$3-C26)/W!$D$3,0)))</f>
        <v>0</v>
      </c>
      <c r="E26" s="13" t="str">
        <f t="shared" si="0"/>
        <v/>
      </c>
      <c r="F26" s="7"/>
      <c r="G26" s="4">
        <f>IF(F26="",0,(IF(F26&lt;&gt;"NKL",1000*(W!$D$4+W!$G$4-F26)/W!$D$4,0)))</f>
        <v>0</v>
      </c>
      <c r="H26" s="13" t="str">
        <f t="shared" si="1"/>
        <v/>
      </c>
      <c r="I26" s="7"/>
      <c r="J26" s="4">
        <f>IF(I26="",0,(IF(I26&lt;&gt;"NKL",1000*(W!$D$5+W!$G$5-I26)/W!$D$5,0)))</f>
        <v>0</v>
      </c>
      <c r="K26" s="13" t="str">
        <f t="shared" si="2"/>
        <v/>
      </c>
      <c r="L26" s="16">
        <f t="shared" si="6"/>
        <v>0</v>
      </c>
      <c r="M26" s="5" t="str">
        <f t="shared" si="3"/>
        <v/>
      </c>
      <c r="N26" s="4">
        <f t="shared" si="7"/>
        <v>0</v>
      </c>
      <c r="O26" s="5" t="str">
        <f t="shared" si="4"/>
        <v/>
      </c>
      <c r="P26" s="4">
        <f t="shared" si="8"/>
        <v>0</v>
      </c>
      <c r="Q26" s="8" t="str">
        <f t="shared" si="5"/>
        <v/>
      </c>
    </row>
    <row r="27" spans="1:17" ht="30" customHeight="1" x14ac:dyDescent="0.25">
      <c r="A27" s="22">
        <v>24</v>
      </c>
      <c r="B27" s="24"/>
      <c r="C27" s="20"/>
      <c r="D27" s="4">
        <f>IF(C27="",0,(IF(C27&lt;&gt;"NKL",1000*(W!$D$3+W!$G$3-C27)/W!$D$3,0)))</f>
        <v>0</v>
      </c>
      <c r="E27" s="13" t="str">
        <f t="shared" si="0"/>
        <v/>
      </c>
      <c r="F27" s="7"/>
      <c r="G27" s="4">
        <f>IF(F27="",0,(IF(F27&lt;&gt;"NKL",1000*(W!$D$4+W!$G$4-F27)/W!$D$4,0)))</f>
        <v>0</v>
      </c>
      <c r="H27" s="13" t="str">
        <f t="shared" si="1"/>
        <v/>
      </c>
      <c r="I27" s="7"/>
      <c r="J27" s="4">
        <f>IF(I27="",0,(IF(I27&lt;&gt;"NKL",1000*(W!$D$5+W!$G$5-I27)/W!$D$5,0)))</f>
        <v>0</v>
      </c>
      <c r="K27" s="13" t="str">
        <f t="shared" si="2"/>
        <v/>
      </c>
      <c r="L27" s="16">
        <f t="shared" si="6"/>
        <v>0</v>
      </c>
      <c r="M27" s="5" t="str">
        <f t="shared" si="3"/>
        <v/>
      </c>
      <c r="N27" s="4">
        <f t="shared" si="7"/>
        <v>0</v>
      </c>
      <c r="O27" s="5" t="str">
        <f t="shared" si="4"/>
        <v/>
      </c>
      <c r="P27" s="4">
        <f t="shared" si="8"/>
        <v>0</v>
      </c>
      <c r="Q27" s="8" t="str">
        <f t="shared" si="5"/>
        <v/>
      </c>
    </row>
    <row r="28" spans="1:17" ht="30" customHeight="1" x14ac:dyDescent="0.25">
      <c r="A28" s="22">
        <v>25</v>
      </c>
      <c r="B28" s="24"/>
      <c r="C28" s="20"/>
      <c r="D28" s="4">
        <f>IF(C28="",0,(IF(C28&lt;&gt;"NKL",1000*(W!$D$3+W!$G$3-C28)/W!$D$3,0)))</f>
        <v>0</v>
      </c>
      <c r="E28" s="13" t="str">
        <f t="shared" si="0"/>
        <v/>
      </c>
      <c r="F28" s="7"/>
      <c r="G28" s="4">
        <f>IF(F28="",0,(IF(F28&lt;&gt;"NKL",1000*(W!$D$4+W!$G$4-F28)/W!$D$4,0)))</f>
        <v>0</v>
      </c>
      <c r="H28" s="13" t="str">
        <f t="shared" si="1"/>
        <v/>
      </c>
      <c r="I28" s="7"/>
      <c r="J28" s="4">
        <f>IF(I28="",0,(IF(I28&lt;&gt;"NKL",1000*(W!$D$5+W!$G$5-I28)/W!$D$5,0)))</f>
        <v>0</v>
      </c>
      <c r="K28" s="13" t="str">
        <f t="shared" si="2"/>
        <v/>
      </c>
      <c r="L28" s="16">
        <f t="shared" si="6"/>
        <v>0</v>
      </c>
      <c r="M28" s="5" t="str">
        <f t="shared" si="3"/>
        <v/>
      </c>
      <c r="N28" s="4">
        <f t="shared" si="7"/>
        <v>0</v>
      </c>
      <c r="O28" s="5" t="str">
        <f t="shared" si="4"/>
        <v/>
      </c>
      <c r="P28" s="4">
        <f t="shared" si="8"/>
        <v>0</v>
      </c>
      <c r="Q28" s="8" t="str">
        <f t="shared" si="5"/>
        <v/>
      </c>
    </row>
    <row r="29" spans="1:17" ht="30" customHeight="1" x14ac:dyDescent="0.25">
      <c r="A29" s="22">
        <v>26</v>
      </c>
      <c r="B29" s="24"/>
      <c r="C29" s="20"/>
      <c r="D29" s="4">
        <f>IF(C29="",0,(IF(C29&lt;&gt;"NKL",1000*(W!$D$3+W!$G$3-C29)/W!$D$3,0)))</f>
        <v>0</v>
      </c>
      <c r="E29" s="13" t="str">
        <f t="shared" si="0"/>
        <v/>
      </c>
      <c r="F29" s="7"/>
      <c r="G29" s="4">
        <f>IF(F29="",0,(IF(F29&lt;&gt;"NKL",1000*(W!$D$4+W!$G$4-F29)/W!$D$4,0)))</f>
        <v>0</v>
      </c>
      <c r="H29" s="13" t="str">
        <f t="shared" si="1"/>
        <v/>
      </c>
      <c r="I29" s="7"/>
      <c r="J29" s="4">
        <f>IF(I29="",0,(IF(I29&lt;&gt;"NKL",1000*(W!$D$5+W!$G$5-I29)/W!$D$5,0)))</f>
        <v>0</v>
      </c>
      <c r="K29" s="13" t="str">
        <f t="shared" si="2"/>
        <v/>
      </c>
      <c r="L29" s="16">
        <f t="shared" si="6"/>
        <v>0</v>
      </c>
      <c r="M29" s="5" t="str">
        <f t="shared" si="3"/>
        <v/>
      </c>
      <c r="N29" s="4">
        <f t="shared" si="7"/>
        <v>0</v>
      </c>
      <c r="O29" s="5" t="str">
        <f t="shared" si="4"/>
        <v/>
      </c>
      <c r="P29" s="4">
        <f t="shared" si="8"/>
        <v>0</v>
      </c>
      <c r="Q29" s="8" t="str">
        <f t="shared" si="5"/>
        <v/>
      </c>
    </row>
    <row r="30" spans="1:17" ht="30" customHeight="1" x14ac:dyDescent="0.25">
      <c r="A30" s="22">
        <v>27</v>
      </c>
      <c r="B30" s="24"/>
      <c r="C30" s="20"/>
      <c r="D30" s="4">
        <f>IF(C30="",0,(IF(C30&lt;&gt;"NKL",1000*(W!$D$3+W!$G$3-C30)/W!$D$3,0)))</f>
        <v>0</v>
      </c>
      <c r="E30" s="13" t="str">
        <f t="shared" si="0"/>
        <v/>
      </c>
      <c r="F30" s="7"/>
      <c r="G30" s="4">
        <f>IF(F30="",0,(IF(F30&lt;&gt;"NKL",1000*(W!$D$4+W!$G$4-F30)/W!$D$4,0)))</f>
        <v>0</v>
      </c>
      <c r="H30" s="13" t="str">
        <f t="shared" si="1"/>
        <v/>
      </c>
      <c r="I30" s="7"/>
      <c r="J30" s="4">
        <f>IF(I30="",0,(IF(I30&lt;&gt;"NKL",1000*(W!$D$5+W!$G$5-I30)/W!$D$5,0)))</f>
        <v>0</v>
      </c>
      <c r="K30" s="13" t="str">
        <f t="shared" si="2"/>
        <v/>
      </c>
      <c r="L30" s="16">
        <f t="shared" si="6"/>
        <v>0</v>
      </c>
      <c r="M30" s="5" t="str">
        <f t="shared" si="3"/>
        <v/>
      </c>
      <c r="N30" s="4">
        <f t="shared" si="7"/>
        <v>0</v>
      </c>
      <c r="O30" s="5" t="str">
        <f t="shared" si="4"/>
        <v/>
      </c>
      <c r="P30" s="4">
        <f t="shared" si="8"/>
        <v>0</v>
      </c>
      <c r="Q30" s="8" t="str">
        <f t="shared" si="5"/>
        <v/>
      </c>
    </row>
    <row r="31" spans="1:17" ht="30" customHeight="1" x14ac:dyDescent="0.25">
      <c r="A31" s="22">
        <v>28</v>
      </c>
      <c r="B31" s="24"/>
      <c r="C31" s="20"/>
      <c r="D31" s="4">
        <f>IF(C31="",0,(IF(C31&lt;&gt;"NKL",1000*(W!$D$3+W!$G$3-C31)/W!$D$3,0)))</f>
        <v>0</v>
      </c>
      <c r="E31" s="13" t="str">
        <f t="shared" si="0"/>
        <v/>
      </c>
      <c r="F31" s="7"/>
      <c r="G31" s="4">
        <f>IF(F31="",0,(IF(F31&lt;&gt;"NKL",1000*(W!$D$4+W!$G$4-F31)/W!$D$4,0)))</f>
        <v>0</v>
      </c>
      <c r="H31" s="13" t="str">
        <f t="shared" si="1"/>
        <v/>
      </c>
      <c r="I31" s="7"/>
      <c r="J31" s="4">
        <f>IF(I31="",0,(IF(I31&lt;&gt;"NKL",1000*(W!$D$5+W!$G$5-I31)/W!$D$5,0)))</f>
        <v>0</v>
      </c>
      <c r="K31" s="13" t="str">
        <f t="shared" si="2"/>
        <v/>
      </c>
      <c r="L31" s="16">
        <f t="shared" si="6"/>
        <v>0</v>
      </c>
      <c r="M31" s="5" t="str">
        <f t="shared" si="3"/>
        <v/>
      </c>
      <c r="N31" s="4">
        <f t="shared" si="7"/>
        <v>0</v>
      </c>
      <c r="O31" s="5" t="str">
        <f t="shared" si="4"/>
        <v/>
      </c>
      <c r="P31" s="4">
        <f t="shared" si="8"/>
        <v>0</v>
      </c>
      <c r="Q31" s="8" t="str">
        <f t="shared" si="5"/>
        <v/>
      </c>
    </row>
    <row r="32" spans="1:17" ht="30" customHeight="1" x14ac:dyDescent="0.25">
      <c r="A32" s="22">
        <v>29</v>
      </c>
      <c r="B32" s="24"/>
      <c r="C32" s="20"/>
      <c r="D32" s="4">
        <f>IF(C32="",0,(IF(C32&lt;&gt;"NKL",1000*(W!$D$3+W!$G$3-C32)/W!$D$3,0)))</f>
        <v>0</v>
      </c>
      <c r="E32" s="13" t="str">
        <f t="shared" si="0"/>
        <v/>
      </c>
      <c r="F32" s="7"/>
      <c r="G32" s="4">
        <f>IF(F32="",0,(IF(F32&lt;&gt;"NKL",1000*(W!$D$4+W!$G$4-F32)/W!$D$4,0)))</f>
        <v>0</v>
      </c>
      <c r="H32" s="13" t="str">
        <f t="shared" si="1"/>
        <v/>
      </c>
      <c r="I32" s="7"/>
      <c r="J32" s="4">
        <f>IF(I32="",0,(IF(I32&lt;&gt;"NKL",1000*(W!$D$5+W!$G$5-I32)/W!$D$5,0)))</f>
        <v>0</v>
      </c>
      <c r="K32" s="13" t="str">
        <f t="shared" si="2"/>
        <v/>
      </c>
      <c r="L32" s="16">
        <f t="shared" si="6"/>
        <v>0</v>
      </c>
      <c r="M32" s="5" t="str">
        <f t="shared" si="3"/>
        <v/>
      </c>
      <c r="N32" s="4">
        <f t="shared" si="7"/>
        <v>0</v>
      </c>
      <c r="O32" s="5" t="str">
        <f t="shared" si="4"/>
        <v/>
      </c>
      <c r="P32" s="4">
        <f t="shared" si="8"/>
        <v>0</v>
      </c>
      <c r="Q32" s="8" t="str">
        <f t="shared" si="5"/>
        <v/>
      </c>
    </row>
    <row r="33" spans="1:17" ht="30" customHeight="1" thickBot="1" x14ac:dyDescent="0.3">
      <c r="A33" s="23">
        <v>30</v>
      </c>
      <c r="B33" s="25"/>
      <c r="C33" s="21"/>
      <c r="D33" s="10">
        <f>IF(C33="",0,(IF(C33&lt;&gt;"NKL",1000*(W!$D$3+W!$G$3-C33)/W!$D$3,0)))</f>
        <v>0</v>
      </c>
      <c r="E33" s="14" t="str">
        <f t="shared" si="0"/>
        <v/>
      </c>
      <c r="F33" s="9"/>
      <c r="G33" s="10">
        <f>IF(F33="",0,(IF(F33&lt;&gt;"NKL",1000*(W!$D$4+W!$G$4-F33)/W!$D$4,0)))</f>
        <v>0</v>
      </c>
      <c r="H33" s="14" t="str">
        <f t="shared" si="1"/>
        <v/>
      </c>
      <c r="I33" s="9"/>
      <c r="J33" s="10">
        <f>IF(I33="",0,(IF(I33&lt;&gt;"NKL",1000*(W!$D$5+W!$G$5-I33)/W!$D$5,0)))</f>
        <v>0</v>
      </c>
      <c r="K33" s="14" t="str">
        <f t="shared" si="2"/>
        <v/>
      </c>
      <c r="L33" s="17">
        <f t="shared" si="6"/>
        <v>0</v>
      </c>
      <c r="M33" s="18" t="str">
        <f t="shared" si="3"/>
        <v/>
      </c>
      <c r="N33" s="10">
        <f t="shared" si="7"/>
        <v>0</v>
      </c>
      <c r="O33" s="18" t="str">
        <f t="shared" si="4"/>
        <v/>
      </c>
      <c r="P33" s="10">
        <f t="shared" si="8"/>
        <v>0</v>
      </c>
      <c r="Q33" s="11" t="str">
        <f t="shared" si="5"/>
        <v/>
      </c>
    </row>
  </sheetData>
  <mergeCells count="10">
    <mergeCell ref="P3:Q3"/>
    <mergeCell ref="A1:Q1"/>
    <mergeCell ref="A2:A4"/>
    <mergeCell ref="B2:B4"/>
    <mergeCell ref="C2:E3"/>
    <mergeCell ref="F2:H3"/>
    <mergeCell ref="I2:K3"/>
    <mergeCell ref="L2:Q2"/>
    <mergeCell ref="L3:M3"/>
    <mergeCell ref="N3:O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workbookViewId="0">
      <selection activeCell="G10" sqref="G10"/>
    </sheetView>
  </sheetViews>
  <sheetFormatPr defaultRowHeight="15" x14ac:dyDescent="0.25"/>
  <cols>
    <col min="2" max="7" width="8.85546875" customWidth="1"/>
  </cols>
  <sheetData>
    <row r="1" spans="1:7" x14ac:dyDescent="0.25">
      <c r="B1" s="66" t="s">
        <v>16</v>
      </c>
      <c r="C1" s="66"/>
      <c r="D1" s="66"/>
      <c r="E1" s="66" t="s">
        <v>17</v>
      </c>
      <c r="F1" s="66"/>
      <c r="G1" s="66"/>
    </row>
    <row r="2" spans="1:7" x14ac:dyDescent="0.25">
      <c r="B2" t="s">
        <v>13</v>
      </c>
      <c r="C2" t="s">
        <v>14</v>
      </c>
      <c r="D2" t="s">
        <v>15</v>
      </c>
      <c r="E2" t="s">
        <v>13</v>
      </c>
      <c r="F2" t="s">
        <v>14</v>
      </c>
      <c r="G2" t="s">
        <v>15</v>
      </c>
    </row>
    <row r="3" spans="1:7" x14ac:dyDescent="0.25">
      <c r="A3" t="s">
        <v>10</v>
      </c>
      <c r="B3">
        <v>1260</v>
      </c>
      <c r="C3">
        <v>990</v>
      </c>
      <c r="D3">
        <v>1170</v>
      </c>
      <c r="E3">
        <f>MIN(TD!C5:C32)</f>
        <v>0</v>
      </c>
      <c r="F3">
        <v>10</v>
      </c>
      <c r="G3">
        <v>7</v>
      </c>
    </row>
    <row r="4" spans="1:7" x14ac:dyDescent="0.25">
      <c r="A4" t="s">
        <v>11</v>
      </c>
      <c r="B4">
        <v>1080</v>
      </c>
      <c r="C4">
        <v>1380</v>
      </c>
      <c r="D4">
        <v>1170</v>
      </c>
      <c r="E4">
        <v>10</v>
      </c>
      <c r="F4">
        <f>MIN(TM!F5:F28)</f>
        <v>0</v>
      </c>
      <c r="G4">
        <v>0</v>
      </c>
    </row>
    <row r="5" spans="1:7" x14ac:dyDescent="0.25">
      <c r="A5" t="s">
        <v>12</v>
      </c>
      <c r="B5">
        <v>1260</v>
      </c>
      <c r="C5">
        <v>1170</v>
      </c>
      <c r="D5">
        <v>1110</v>
      </c>
      <c r="E5">
        <v>0</v>
      </c>
      <c r="F5">
        <f>MIN(TM!I5:I28)</f>
        <v>25</v>
      </c>
      <c r="G5">
        <v>0</v>
      </c>
    </row>
  </sheetData>
  <mergeCells count="2"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TD</vt:lpstr>
      <vt:lpstr>TM</vt:lpstr>
      <vt:lpstr>TJ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Adamczyk</dc:creator>
  <cp:lastModifiedBy>Józef Malinowski</cp:lastModifiedBy>
  <dcterms:created xsi:type="dcterms:W3CDTF">2018-06-08T09:09:40Z</dcterms:created>
  <dcterms:modified xsi:type="dcterms:W3CDTF">2024-09-11T15:11:49Z</dcterms:modified>
</cp:coreProperties>
</file>